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20 통계\"/>
    </mc:Choice>
  </mc:AlternateContent>
  <bookViews>
    <workbookView xWindow="720" yWindow="855" windowWidth="17955" windowHeight="11025" tabRatio="889" firstSheet="1" activeTab="4"/>
  </bookViews>
  <sheets>
    <sheet name="1.위치" sheetId="8" r:id="rId1"/>
    <sheet name="2.행정구역" sheetId="3" r:id="rId2"/>
    <sheet name="3.토지지목별현황" sheetId="1" r:id="rId3"/>
    <sheet name="4.일기일수" sheetId="4" r:id="rId4"/>
    <sheet name="5.기상개황" sheetId="5" r:id="rId5"/>
    <sheet name="6.강수량" sheetId="6" r:id="rId6"/>
    <sheet name="7.해안선및도서" sheetId="7" r:id="rId7"/>
    <sheet name="8. 유인도서인구및면적현황" sheetId="16" r:id="rId8"/>
    <sheet name="8-1. 유인도서인구및면적현황" sheetId="17" r:id="rId9"/>
    <sheet name="9. 무인도서면적현황" sheetId="19" r:id="rId10"/>
    <sheet name="9-1. 무인도서면적현황" sheetId="22" r:id="rId11"/>
  </sheets>
  <externalReferences>
    <externalReference r:id="rId12"/>
  </externalReferences>
  <definedNames>
    <definedName name="_xlnm.Print_Area" localSheetId="0">'1.위치'!$A$1:$F$18</definedName>
    <definedName name="_xlnm.Print_Area" localSheetId="1">'2.행정구역'!$A$1:$H$23</definedName>
    <definedName name="_xlnm.Print_Area" localSheetId="2">'3.토지지목별현황'!$A$1:$AC$22</definedName>
    <definedName name="_xlnm.Print_Area" localSheetId="3">'4.일기일수'!$A$1:$J$22</definedName>
    <definedName name="_xlnm.Print_Area" localSheetId="4">'5.기상개황'!$A$1:$R$22</definedName>
    <definedName name="_xlnm.Print_Area" localSheetId="5">'6.강수량'!$A$1:$N$9</definedName>
    <definedName name="_xlnm.Print_Area" localSheetId="6">'7.해안선및도서'!$A$1:$I$23</definedName>
    <definedName name="_xlnm.Print_Area" localSheetId="7">'8. 유인도서인구및면적현황'!$A$1:$L$38</definedName>
    <definedName name="_xlnm.Print_Area" localSheetId="8">'8-1. 유인도서인구및면적현황'!$A$1:$L$38</definedName>
    <definedName name="_xlnm.Print_Area" localSheetId="9">'9. 무인도서면적현황'!$A$1:$X$36</definedName>
    <definedName name="_xlnm.Print_Area" localSheetId="10">'9-1. 무인도서면적현황'!$A$1:$AF$40</definedName>
  </definedNames>
  <calcPr calcId="162913"/>
  <fileRecoveryPr autoRecover="0"/>
</workbook>
</file>

<file path=xl/calcChain.xml><?xml version="1.0" encoding="utf-8"?>
<calcChain xmlns="http://schemas.openxmlformats.org/spreadsheetml/2006/main">
  <c r="I4" i="16" l="1"/>
  <c r="J4" i="16"/>
  <c r="K4" i="16"/>
  <c r="L4" i="16"/>
  <c r="H4" i="16"/>
  <c r="H31" i="16"/>
  <c r="I31" i="16"/>
  <c r="J31" i="16"/>
  <c r="K31" i="16"/>
  <c r="L31" i="16"/>
  <c r="G31" i="16"/>
  <c r="G4" i="16" s="1"/>
  <c r="F35" i="17"/>
  <c r="E35" i="17"/>
  <c r="D35" i="17"/>
  <c r="C35" i="17"/>
  <c r="F28" i="17"/>
  <c r="E28" i="17"/>
  <c r="D28" i="17"/>
  <c r="C28" i="17"/>
  <c r="F23" i="17"/>
  <c r="E23" i="17"/>
  <c r="D23" i="17"/>
  <c r="C23" i="17"/>
  <c r="F17" i="17"/>
  <c r="E17" i="17"/>
  <c r="D17" i="17"/>
  <c r="C17" i="17"/>
  <c r="F15" i="17"/>
  <c r="E15" i="17"/>
  <c r="D15" i="17"/>
  <c r="C15" i="17"/>
  <c r="F11" i="17"/>
  <c r="E11" i="17"/>
  <c r="D11" i="17"/>
  <c r="C11" i="17"/>
  <c r="F8" i="17"/>
  <c r="E8" i="17"/>
  <c r="D8" i="17"/>
  <c r="C8" i="17"/>
  <c r="F31" i="16"/>
  <c r="E31" i="16"/>
  <c r="D31" i="16"/>
  <c r="C31" i="16"/>
  <c r="F18" i="16"/>
  <c r="E18" i="16"/>
  <c r="D18" i="16"/>
  <c r="C18" i="16"/>
  <c r="F7" i="16"/>
  <c r="E7" i="16"/>
  <c r="D7" i="16"/>
  <c r="C7" i="16"/>
  <c r="B8" i="6" l="1"/>
  <c r="P8" i="5"/>
  <c r="Q8" i="5"/>
  <c r="R8" i="5"/>
  <c r="O8" i="5"/>
  <c r="L8" i="5"/>
  <c r="M8" i="5"/>
  <c r="K8" i="5"/>
  <c r="N8" i="5"/>
  <c r="I8" i="5"/>
  <c r="H8" i="5"/>
  <c r="G8" i="5"/>
  <c r="C8" i="5"/>
  <c r="D8" i="5"/>
  <c r="E8" i="5"/>
  <c r="F8" i="5"/>
  <c r="B8" i="5"/>
  <c r="C8" i="4"/>
  <c r="D8" i="4"/>
  <c r="E8" i="4"/>
  <c r="F8" i="4"/>
  <c r="G8" i="4"/>
  <c r="H8" i="4"/>
  <c r="I8" i="4"/>
  <c r="B8" i="4"/>
  <c r="F9" i="3"/>
  <c r="C9" i="3"/>
  <c r="D9" i="3"/>
  <c r="E9" i="3"/>
  <c r="G9" i="3"/>
  <c r="H9" i="3"/>
  <c r="B9" i="3"/>
  <c r="C9" i="7"/>
  <c r="D9" i="7"/>
  <c r="E9" i="7"/>
  <c r="F9" i="7"/>
  <c r="G9" i="7"/>
  <c r="H9" i="7"/>
  <c r="I9" i="7"/>
  <c r="B9" i="7"/>
  <c r="U9" i="1"/>
  <c r="V9" i="1"/>
  <c r="W9" i="1"/>
  <c r="X9" i="1"/>
  <c r="Y9" i="1"/>
  <c r="Z9" i="1"/>
  <c r="AA9" i="1"/>
  <c r="AB9" i="1"/>
  <c r="AC9" i="1"/>
  <c r="T9" i="1"/>
  <c r="K9" i="1"/>
  <c r="L9" i="1"/>
  <c r="M9" i="1"/>
  <c r="N9" i="1"/>
  <c r="O9" i="1"/>
  <c r="P9" i="1"/>
  <c r="Q9" i="1"/>
  <c r="R9" i="1"/>
  <c r="J9" i="1"/>
  <c r="C9" i="1"/>
  <c r="D9" i="1"/>
  <c r="E9" i="1"/>
  <c r="F9" i="1"/>
  <c r="G9" i="1"/>
  <c r="H9" i="1"/>
  <c r="B9" i="1"/>
  <c r="B7" i="6"/>
  <c r="D4" i="16"/>
  <c r="F4" i="16"/>
  <c r="E4" i="16"/>
  <c r="C4" i="16"/>
  <c r="H7" i="4"/>
  <c r="G7" i="4"/>
  <c r="F7" i="4"/>
  <c r="E7" i="4"/>
</calcChain>
</file>

<file path=xl/sharedStrings.xml><?xml version="1.0" encoding="utf-8"?>
<sst xmlns="http://schemas.openxmlformats.org/spreadsheetml/2006/main" count="1725" uniqueCount="555">
  <si>
    <t>10월</t>
    <phoneticPr fontId="3" type="noConversion"/>
  </si>
  <si>
    <t>11월</t>
    <phoneticPr fontId="3" type="noConversion"/>
  </si>
  <si>
    <t>12월</t>
    <phoneticPr fontId="3" type="noConversion"/>
  </si>
  <si>
    <t>완도읍</t>
  </si>
  <si>
    <t>1개소</t>
  </si>
  <si>
    <t>10개소</t>
  </si>
  <si>
    <t>금일읍</t>
  </si>
  <si>
    <t>합 계</t>
  </si>
  <si>
    <t>완 도 읍</t>
  </si>
  <si>
    <t>평 일 도</t>
  </si>
  <si>
    <t>충 도</t>
  </si>
  <si>
    <t>소 랑 도</t>
  </si>
  <si>
    <t>섭 도</t>
  </si>
  <si>
    <t>우 도</t>
  </si>
  <si>
    <t>다 랑</t>
  </si>
  <si>
    <t>황 제</t>
  </si>
  <si>
    <t>장 도</t>
  </si>
  <si>
    <t>신 도</t>
  </si>
  <si>
    <t>원 도</t>
  </si>
  <si>
    <t>노화읍</t>
  </si>
  <si>
    <t>13개소</t>
  </si>
  <si>
    <t>장 사 도</t>
  </si>
  <si>
    <t>노 록 도</t>
  </si>
  <si>
    <t>마 삭 도</t>
  </si>
  <si>
    <t>넙 도</t>
  </si>
  <si>
    <t>마 한 도</t>
  </si>
  <si>
    <t>후장구도</t>
  </si>
  <si>
    <t>어 룡 도</t>
  </si>
  <si>
    <t>대장구도</t>
  </si>
  <si>
    <t>대재원도</t>
  </si>
  <si>
    <t>서 넙 도</t>
  </si>
  <si>
    <t>죽 굴 도</t>
  </si>
  <si>
    <t>군외면</t>
  </si>
  <si>
    <t>9개소</t>
  </si>
  <si>
    <t>사 후 도</t>
  </si>
  <si>
    <t>고 마 도</t>
  </si>
  <si>
    <t>토 도</t>
  </si>
  <si>
    <t>흑 일 도</t>
  </si>
  <si>
    <t>백 일 도</t>
  </si>
  <si>
    <t>서화도</t>
  </si>
  <si>
    <t>동화도</t>
  </si>
  <si>
    <t>양 도</t>
  </si>
  <si>
    <t>달 도</t>
  </si>
  <si>
    <t>신지면</t>
  </si>
  <si>
    <t>2개소</t>
  </si>
  <si>
    <t>신지도</t>
  </si>
  <si>
    <t>모항도</t>
  </si>
  <si>
    <t>고금면</t>
  </si>
  <si>
    <t>3개소</t>
  </si>
  <si>
    <t>고금도</t>
  </si>
  <si>
    <t>초완도</t>
  </si>
  <si>
    <t>약산면</t>
  </si>
  <si>
    <t>청산면</t>
  </si>
  <si>
    <t>5개소</t>
  </si>
  <si>
    <t>청산도</t>
  </si>
  <si>
    <t>대모도</t>
  </si>
  <si>
    <t>소모도</t>
  </si>
  <si>
    <t>여서도</t>
  </si>
  <si>
    <t>소안면</t>
  </si>
  <si>
    <t>4개소</t>
  </si>
  <si>
    <t>소안도</t>
  </si>
  <si>
    <t>당사도</t>
  </si>
  <si>
    <t>횡간도</t>
  </si>
  <si>
    <t>구 도</t>
  </si>
  <si>
    <t>금당면</t>
  </si>
  <si>
    <t>금당도</t>
  </si>
  <si>
    <t>비견도</t>
  </si>
  <si>
    <t>허우도</t>
  </si>
  <si>
    <t>보길면</t>
  </si>
  <si>
    <t>보길도</t>
  </si>
  <si>
    <t>예작도</t>
  </si>
  <si>
    <t>생일면</t>
  </si>
  <si>
    <t>생일도</t>
  </si>
  <si>
    <t>덕우도</t>
  </si>
  <si>
    <t>6개소</t>
  </si>
  <si>
    <t>소칠기도</t>
  </si>
  <si>
    <t>소평풍도</t>
  </si>
  <si>
    <t>송도</t>
  </si>
  <si>
    <t>송도 1</t>
  </si>
  <si>
    <t>신도 1</t>
  </si>
  <si>
    <t>안매도</t>
  </si>
  <si>
    <t>안매도 1</t>
  </si>
  <si>
    <t>안매도 3</t>
  </si>
  <si>
    <t>작은섬</t>
  </si>
  <si>
    <t>장고도</t>
  </si>
  <si>
    <t>장고도 1</t>
  </si>
  <si>
    <t>정자도</t>
  </si>
  <si>
    <t>중칠기도</t>
  </si>
  <si>
    <t>중평풍도</t>
  </si>
  <si>
    <t>척도</t>
  </si>
  <si>
    <t>평일도 1</t>
  </si>
  <si>
    <t>평일도 2</t>
  </si>
  <si>
    <t>평일도 3</t>
  </si>
  <si>
    <t>평일도 4</t>
  </si>
  <si>
    <t>평일도 5</t>
  </si>
  <si>
    <t>흰여</t>
  </si>
  <si>
    <t>가 덕 도</t>
  </si>
  <si>
    <t>강 원 서</t>
  </si>
  <si>
    <t>귀 막 섬</t>
  </si>
  <si>
    <t>넙도 1</t>
  </si>
  <si>
    <t xml:space="preserve">닭 섬 </t>
  </si>
  <si>
    <t>대정원도 1</t>
  </si>
  <si>
    <t xml:space="preserve">독 섬 </t>
  </si>
  <si>
    <t>마삭도 2</t>
  </si>
  <si>
    <t xml:space="preserve">마 안 도 </t>
  </si>
  <si>
    <t>마안도 2</t>
  </si>
  <si>
    <t xml:space="preserve">멍 섬 </t>
  </si>
  <si>
    <t>목 섬</t>
  </si>
  <si>
    <t>문어남도</t>
  </si>
  <si>
    <t>문어북도</t>
  </si>
  <si>
    <t>바 리 섬</t>
  </si>
  <si>
    <t>석 도</t>
  </si>
  <si>
    <t>소 닭 섬</t>
  </si>
  <si>
    <t>소마삭도</t>
  </si>
  <si>
    <t>소 잠 도</t>
  </si>
  <si>
    <t>소장구도</t>
  </si>
  <si>
    <t>소정원도</t>
  </si>
  <si>
    <t>외 모 도</t>
  </si>
  <si>
    <t>작은할미섬</t>
  </si>
  <si>
    <t>장구도 1</t>
  </si>
  <si>
    <t>장 구 섬</t>
  </si>
  <si>
    <t>장구섬 1</t>
  </si>
  <si>
    <t>큰할미섬</t>
  </si>
  <si>
    <t>하구룡도</t>
  </si>
  <si>
    <t>하구룡도 1</t>
  </si>
  <si>
    <t>형 제 도</t>
  </si>
  <si>
    <t>형제도 1</t>
  </si>
  <si>
    <t>곳 갈 섬</t>
  </si>
  <si>
    <t>사후도 1</t>
  </si>
  <si>
    <t>삼 단 려</t>
  </si>
  <si>
    <t>소 하 도</t>
  </si>
  <si>
    <t>완도 3</t>
  </si>
  <si>
    <t>장 구 도</t>
  </si>
  <si>
    <t>19개소</t>
  </si>
  <si>
    <t>갈 마 도</t>
  </si>
  <si>
    <t>내 룡 도</t>
  </si>
  <si>
    <t>달 해 도</t>
  </si>
  <si>
    <t>소 등 도</t>
  </si>
  <si>
    <t>같 은 여</t>
  </si>
  <si>
    <t>검 풍 여</t>
  </si>
  <si>
    <t>외 룡 도</t>
  </si>
  <si>
    <t>외룡도 1</t>
  </si>
  <si>
    <t>짐 섬 1</t>
  </si>
  <si>
    <t>형도 1</t>
  </si>
  <si>
    <t>딴죽바여</t>
  </si>
  <si>
    <t>대 개 도</t>
  </si>
  <si>
    <t>민대소도</t>
  </si>
  <si>
    <t>소 개 도</t>
  </si>
  <si>
    <t>장 고 도</t>
  </si>
  <si>
    <t>딴시리섬</t>
  </si>
  <si>
    <t>해 남 도</t>
  </si>
  <si>
    <t>대 죽 도</t>
  </si>
  <si>
    <t>섬어두지</t>
  </si>
  <si>
    <t>소 죽 도</t>
  </si>
  <si>
    <t>소죽도 1</t>
  </si>
  <si>
    <t>조약도 1</t>
  </si>
  <si>
    <t>조약도 2</t>
  </si>
  <si>
    <t>납 다 도</t>
  </si>
  <si>
    <t>내 황 도</t>
  </si>
  <si>
    <t>노 적 도</t>
  </si>
  <si>
    <t>두 억 도</t>
  </si>
  <si>
    <t>불 근 도</t>
  </si>
  <si>
    <t>불근도 1</t>
  </si>
  <si>
    <t>불근도 2</t>
  </si>
  <si>
    <t>지 초 도</t>
  </si>
  <si>
    <t>12개소</t>
  </si>
  <si>
    <t>작은목섬</t>
  </si>
  <si>
    <t>중 대 서</t>
  </si>
  <si>
    <t>소 대 서</t>
  </si>
  <si>
    <t>소 구 도</t>
  </si>
  <si>
    <t>모 녀 끝</t>
  </si>
  <si>
    <t>여 망 태</t>
  </si>
  <si>
    <t>작 은 여</t>
  </si>
  <si>
    <t>자개 1</t>
  </si>
  <si>
    <t>딴 목 섬</t>
  </si>
  <si>
    <t>큰 여 도</t>
  </si>
  <si>
    <t>26개소</t>
  </si>
  <si>
    <t>금당도 1</t>
  </si>
  <si>
    <t>금당도 2</t>
  </si>
  <si>
    <t>금당도 3</t>
  </si>
  <si>
    <t>대납다지</t>
  </si>
  <si>
    <t>대 화 도</t>
  </si>
  <si>
    <t>도 각 도</t>
  </si>
  <si>
    <t>민 등 여</t>
  </si>
  <si>
    <t>비견도 1</t>
  </si>
  <si>
    <t>비견도 2</t>
  </si>
  <si>
    <t>비견도 3</t>
  </si>
  <si>
    <t>비견도 4</t>
  </si>
  <si>
    <t>비견도 5</t>
  </si>
  <si>
    <t>소납다지</t>
  </si>
  <si>
    <t>소질마도</t>
  </si>
  <si>
    <t>소 화 도</t>
  </si>
  <si>
    <t>송화지목</t>
  </si>
  <si>
    <t>송화지목 1</t>
  </si>
  <si>
    <t>재도 1</t>
  </si>
  <si>
    <t>중 양 도</t>
  </si>
  <si>
    <t>중 화 도</t>
  </si>
  <si>
    <t>질 마 도</t>
  </si>
  <si>
    <t>15개소</t>
  </si>
  <si>
    <t>동 치 섬</t>
  </si>
  <si>
    <t>모 래 섬</t>
  </si>
  <si>
    <t>미 역 섬</t>
  </si>
  <si>
    <t>보길도 1</t>
  </si>
  <si>
    <t>복 생 도</t>
  </si>
  <si>
    <t>옥 매 도</t>
  </si>
  <si>
    <t>도룡랑도</t>
  </si>
  <si>
    <t>매 물 도</t>
  </si>
  <si>
    <t>소덕우도</t>
  </si>
  <si>
    <t>소룡랑도</t>
  </si>
  <si>
    <t>금 천 여</t>
  </si>
  <si>
    <t>금일읍 원도</t>
  </si>
  <si>
    <t>노화읍 외모도</t>
  </si>
  <si>
    <t>청산면 여서도</t>
  </si>
  <si>
    <t>금당면 마도</t>
  </si>
  <si>
    <t xml:space="preserve">  주 : 1) 세대 및 인구는 주민등록인구통계 결과임  </t>
    <phoneticPr fontId="1" type="noConversion"/>
  </si>
  <si>
    <t>34°13′</t>
  </si>
  <si>
    <t>126°22′</t>
  </si>
  <si>
    <t>33°09′</t>
  </si>
  <si>
    <t>33°97′</t>
  </si>
  <si>
    <t>127°12′30″</t>
  </si>
  <si>
    <t>34°27′05″</t>
  </si>
  <si>
    <t>자료 : 민원봉사과</t>
  </si>
  <si>
    <t>유 형</t>
  </si>
  <si>
    <t>가. 산악</t>
  </si>
  <si>
    <t>나. 하천</t>
  </si>
  <si>
    <t>높은산과 등선이 적기 때문에 거의가 개천에 불과하며, 개천은 다음과 같다.</t>
  </si>
  <si>
    <t>연도  및
읍ㆍ면별</t>
    <phoneticPr fontId="1" type="noConversion"/>
  </si>
  <si>
    <t>연도  및
읍ㆍ면별</t>
    <phoneticPr fontId="3" type="noConversion"/>
  </si>
  <si>
    <t xml:space="preserve"> 면적(㎢)</t>
    <phoneticPr fontId="3" type="noConversion"/>
  </si>
  <si>
    <t>읍ㆍ면별</t>
    <phoneticPr fontId="3" type="noConversion"/>
  </si>
  <si>
    <t>읍ㆍ면별</t>
    <phoneticPr fontId="3" type="noConversion"/>
  </si>
  <si>
    <t>연도  및
읍ㆍ면별</t>
    <phoneticPr fontId="3" type="noConversion"/>
  </si>
  <si>
    <t>연도별</t>
    <phoneticPr fontId="1" type="noConversion"/>
  </si>
  <si>
    <t>전남 완도군
완도읍 청해진남로 51</t>
    <phoneticPr fontId="1" type="noConversion"/>
  </si>
  <si>
    <t>1월</t>
    <phoneticPr fontId="2" type="noConversion"/>
  </si>
  <si>
    <t>2월</t>
    <phoneticPr fontId="2" type="noConversion"/>
  </si>
  <si>
    <t>3월</t>
    <phoneticPr fontId="2" type="noConversion"/>
  </si>
  <si>
    <t>4월</t>
    <phoneticPr fontId="2" type="noConversion"/>
  </si>
  <si>
    <t>5월</t>
    <phoneticPr fontId="1" type="noConversion"/>
  </si>
  <si>
    <t>6월</t>
    <phoneticPr fontId="2" type="noConversion"/>
  </si>
  <si>
    <t>7월</t>
    <phoneticPr fontId="2" type="noConversion"/>
  </si>
  <si>
    <t>8월</t>
    <phoneticPr fontId="2" type="noConversion"/>
  </si>
  <si>
    <t>9월</t>
    <phoneticPr fontId="2" type="noConversion"/>
  </si>
  <si>
    <t>자료 : 지역개발과『도서현황』</t>
    <phoneticPr fontId="1" type="noConversion"/>
  </si>
  <si>
    <t>완도</t>
    <phoneticPr fontId="1" type="noConversion"/>
  </si>
  <si>
    <t>금일</t>
    <phoneticPr fontId="1" type="noConversion"/>
  </si>
  <si>
    <t>노화</t>
    <phoneticPr fontId="1" type="noConversion"/>
  </si>
  <si>
    <t>군외</t>
    <phoneticPr fontId="1" type="noConversion"/>
  </si>
  <si>
    <t>신지</t>
    <phoneticPr fontId="1" type="noConversion"/>
  </si>
  <si>
    <t>고금</t>
    <phoneticPr fontId="1" type="noConversion"/>
  </si>
  <si>
    <t>약산</t>
    <phoneticPr fontId="1" type="noConversion"/>
  </si>
  <si>
    <t>청산</t>
    <phoneticPr fontId="1" type="noConversion"/>
  </si>
  <si>
    <t>소안</t>
    <phoneticPr fontId="1" type="noConversion"/>
  </si>
  <si>
    <t>금당</t>
    <phoneticPr fontId="1" type="noConversion"/>
  </si>
  <si>
    <t>보길</t>
    <phoneticPr fontId="1" type="noConversion"/>
  </si>
  <si>
    <t>생일</t>
    <phoneticPr fontId="1" type="noConversion"/>
  </si>
  <si>
    <t>완도</t>
    <phoneticPr fontId="1" type="noConversion"/>
  </si>
  <si>
    <t>금일</t>
    <phoneticPr fontId="1" type="noConversion"/>
  </si>
  <si>
    <t>노화</t>
    <phoneticPr fontId="1" type="noConversion"/>
  </si>
  <si>
    <t>군외</t>
    <phoneticPr fontId="1" type="noConversion"/>
  </si>
  <si>
    <t>신지</t>
    <phoneticPr fontId="1" type="noConversion"/>
  </si>
  <si>
    <t>고금</t>
    <phoneticPr fontId="1" type="noConversion"/>
  </si>
  <si>
    <t>약산</t>
    <phoneticPr fontId="1" type="noConversion"/>
  </si>
  <si>
    <t>청산</t>
    <phoneticPr fontId="1" type="noConversion"/>
  </si>
  <si>
    <t>소안</t>
    <phoneticPr fontId="1" type="noConversion"/>
  </si>
  <si>
    <t>금당</t>
    <phoneticPr fontId="1" type="noConversion"/>
  </si>
  <si>
    <t>보길</t>
    <phoneticPr fontId="1" type="noConversion"/>
  </si>
  <si>
    <t>생일</t>
    <phoneticPr fontId="1" type="noConversion"/>
  </si>
  <si>
    <t>읍ㆍ면별</t>
    <phoneticPr fontId="3" type="noConversion"/>
  </si>
  <si>
    <t>송 도</t>
  </si>
  <si>
    <t>육 도</t>
  </si>
  <si>
    <t>잠 도</t>
  </si>
  <si>
    <t>계 도</t>
  </si>
  <si>
    <t>닭 섬</t>
  </si>
  <si>
    <t>솔 섬</t>
  </si>
  <si>
    <t>만 여</t>
  </si>
  <si>
    <t>북 여</t>
  </si>
  <si>
    <t>논 여</t>
  </si>
  <si>
    <t xml:space="preserve">제 도 </t>
  </si>
  <si>
    <t>진 섬</t>
  </si>
  <si>
    <t>치 도</t>
  </si>
  <si>
    <t>혈 도</t>
  </si>
  <si>
    <t>형 도</t>
  </si>
  <si>
    <t>분 도</t>
  </si>
  <si>
    <t>입 도</t>
  </si>
  <si>
    <t>황 도</t>
  </si>
  <si>
    <t>상 도</t>
  </si>
  <si>
    <t>항 도</t>
  </si>
  <si>
    <t>대 서</t>
  </si>
  <si>
    <t>죽 도</t>
  </si>
  <si>
    <t>마 섬</t>
  </si>
  <si>
    <t>재 도</t>
  </si>
  <si>
    <t>갈 도</t>
  </si>
  <si>
    <t>기 도</t>
  </si>
  <si>
    <t>남 도</t>
  </si>
  <si>
    <t>소 도</t>
  </si>
  <si>
    <t>낭 도</t>
  </si>
  <si>
    <t xml:space="preserve">   주 : 2015년부터 완도지역은 목측요소가 제공 되지 않아 인근 목포자료 수록</t>
    <phoneticPr fontId="2" type="noConversion"/>
  </si>
  <si>
    <t xml:space="preserve"> 주 : 평균기온 및 평균습도는 매일 3, 6, 9, 12, 15, 18, 21, 24시의 8회 관측치를 산술평균한 것임
      최소습도는 월별 최저값임</t>
    <phoneticPr fontId="2" type="noConversion"/>
  </si>
  <si>
    <t>○군외 삼두천 2.0km ○고금 청용천 3.7km   ○보길 부황천 3.0km</t>
    <phoneticPr fontId="1" type="noConversion"/>
  </si>
  <si>
    <t>연도  및
읍ㆍ면별</t>
    <phoneticPr fontId="3" type="noConversion"/>
  </si>
  <si>
    <t>금일</t>
    <phoneticPr fontId="1" type="noConversion"/>
  </si>
  <si>
    <t>노화</t>
    <phoneticPr fontId="1" type="noConversion"/>
  </si>
  <si>
    <t>군외</t>
    <phoneticPr fontId="1" type="noConversion"/>
  </si>
  <si>
    <t>신지</t>
    <phoneticPr fontId="1" type="noConversion"/>
  </si>
  <si>
    <t>고금</t>
    <phoneticPr fontId="1" type="noConversion"/>
  </si>
  <si>
    <t>약산</t>
    <phoneticPr fontId="1" type="noConversion"/>
  </si>
  <si>
    <t>청산</t>
    <phoneticPr fontId="1" type="noConversion"/>
  </si>
  <si>
    <t>금당</t>
    <phoneticPr fontId="1" type="noConversion"/>
  </si>
  <si>
    <t>보길</t>
    <phoneticPr fontId="1" type="noConversion"/>
  </si>
  <si>
    <t>생일</t>
    <phoneticPr fontId="1" type="noConversion"/>
  </si>
  <si>
    <t>연도  및
읍ㆍ면별</t>
    <phoneticPr fontId="3" type="noConversion"/>
  </si>
  <si>
    <t>소 재 지
Location</t>
    <phoneticPr fontId="1" type="noConversion"/>
  </si>
  <si>
    <t>단
Extremity</t>
    <phoneticPr fontId="1" type="noConversion"/>
  </si>
  <si>
    <t>동 단
Eastern extremity</t>
    <phoneticPr fontId="1" type="noConversion"/>
  </si>
  <si>
    <t>서 단
Western extremity</t>
    <phoneticPr fontId="1" type="noConversion"/>
  </si>
  <si>
    <t>남 단
Southern extremit</t>
    <phoneticPr fontId="1" type="noConversion"/>
  </si>
  <si>
    <t>북 단
 Northern extremity</t>
    <phoneticPr fontId="1" type="noConversion"/>
  </si>
  <si>
    <t>지 명  Name of place</t>
    <phoneticPr fontId="1" type="noConversion"/>
  </si>
  <si>
    <t>경도와 위도의 극점 Extreme of longitude and latitude</t>
    <phoneticPr fontId="1" type="noConversion"/>
  </si>
  <si>
    <t>127°15′40″</t>
    <phoneticPr fontId="1" type="noConversion"/>
  </si>
  <si>
    <t>126°93′</t>
    <phoneticPr fontId="1" type="noConversion"/>
  </si>
  <si>
    <t>동 경 eastth longitude</t>
    <phoneticPr fontId="1" type="noConversion"/>
  </si>
  <si>
    <t>북 위 North latiude</t>
    <phoneticPr fontId="1" type="noConversion"/>
  </si>
  <si>
    <t>연 장 거 리
Gross distance</t>
    <phoneticPr fontId="1" type="noConversion"/>
  </si>
  <si>
    <t>(단위 Unit : 개 Number)</t>
    <phoneticPr fontId="1" type="noConversion"/>
  </si>
  <si>
    <t>Source : Ministry of the Interior</t>
    <phoneticPr fontId="1" type="noConversion"/>
  </si>
  <si>
    <t>구성비(%)
Compositiom</t>
    <phoneticPr fontId="1" type="noConversion"/>
  </si>
  <si>
    <t>읍
Eup</t>
    <phoneticPr fontId="1" type="noConversion"/>
  </si>
  <si>
    <t>면
Myeon</t>
    <phoneticPr fontId="1" type="noConversion"/>
  </si>
  <si>
    <t>행정리 
Administrative Ri</t>
    <phoneticPr fontId="1" type="noConversion"/>
  </si>
  <si>
    <t>반
Ban</t>
    <phoneticPr fontId="1" type="noConversion"/>
  </si>
  <si>
    <t>출장소
Branch Office</t>
    <phoneticPr fontId="1" type="noConversion"/>
  </si>
  <si>
    <t>(단위 unit : ㎡)</t>
    <phoneticPr fontId="3" type="noConversion"/>
  </si>
  <si>
    <t>계
Total</t>
    <phoneticPr fontId="1" type="noConversion"/>
  </si>
  <si>
    <t>답
Rice paddy</t>
    <phoneticPr fontId="3" type="noConversion"/>
  </si>
  <si>
    <t>과수원
Orchard</t>
    <phoneticPr fontId="3" type="noConversion"/>
  </si>
  <si>
    <t>목장용지
Pasture</t>
    <phoneticPr fontId="3" type="noConversion"/>
  </si>
  <si>
    <t>임야
Forest field</t>
    <phoneticPr fontId="1" type="noConversion"/>
  </si>
  <si>
    <t>염전
Saltern</t>
    <phoneticPr fontId="1" type="noConversion"/>
  </si>
  <si>
    <t>Source : Ministry of Land Infrastructure and Transport, Metropolitan City and Province</t>
    <phoneticPr fontId="1" type="noConversion"/>
  </si>
  <si>
    <t>Source : Ministry of Land Infrastructure and Transport, Metropolitan City and Province</t>
    <phoneticPr fontId="1" type="noConversion"/>
  </si>
  <si>
    <t>Source : Ministry of Land Infrastructure and Transport, Metropolitan City and Province</t>
  </si>
  <si>
    <t>대지
Building site</t>
    <phoneticPr fontId="1" type="noConversion"/>
  </si>
  <si>
    <t>공장용지
Factory site</t>
    <phoneticPr fontId="3" type="noConversion"/>
  </si>
  <si>
    <t>학교용지
School site</t>
    <phoneticPr fontId="3" type="noConversion"/>
  </si>
  <si>
    <t>주차장
Parking lot</t>
    <phoneticPr fontId="3" type="noConversion"/>
  </si>
  <si>
    <t>제방
Bank</t>
    <phoneticPr fontId="3" type="noConversion"/>
  </si>
  <si>
    <t>유지
Marsh</t>
    <phoneticPr fontId="1" type="noConversion"/>
  </si>
  <si>
    <t>양어장
Fish farm</t>
    <phoneticPr fontId="3" type="noConversion"/>
  </si>
  <si>
    <t>공원
park</t>
    <phoneticPr fontId="1" type="noConversion"/>
  </si>
  <si>
    <t>종교용지
Religious site</t>
    <phoneticPr fontId="3" type="noConversion"/>
  </si>
  <si>
    <t>잡종지
Miscellaneous site</t>
    <phoneticPr fontId="1" type="noConversion"/>
  </si>
  <si>
    <t>5. 기상개황  Summary of Meteorological Data</t>
    <phoneticPr fontId="2" type="noConversion"/>
  </si>
  <si>
    <t>5. 기상개황(속)  Summary of Meteorological Data</t>
    <phoneticPr fontId="2" type="noConversion"/>
  </si>
  <si>
    <t>기      온   (℃) Air temperature</t>
    <phoneticPr fontId="1" type="noConversion"/>
  </si>
  <si>
    <t>평  균
Mean</t>
    <phoneticPr fontId="1" type="noConversion"/>
  </si>
  <si>
    <t>평균최고
Mean 
maximum</t>
    <phoneticPr fontId="1" type="noConversion"/>
  </si>
  <si>
    <t>최고극값
Highest</t>
    <phoneticPr fontId="3" type="noConversion"/>
  </si>
  <si>
    <t>평균최저
Mean minimum</t>
    <phoneticPr fontId="1" type="noConversion"/>
  </si>
  <si>
    <t>최저극값
Lowest</t>
    <phoneticPr fontId="3" type="noConversion"/>
  </si>
  <si>
    <t>강 수 량
Precipitation
(mm)</t>
    <phoneticPr fontId="1" type="noConversion"/>
  </si>
  <si>
    <t>상 대 습 도 (%)
Relative humidity</t>
    <phoneticPr fontId="3" type="noConversion"/>
  </si>
  <si>
    <t>최  소
Lowest</t>
    <phoneticPr fontId="1" type="noConversion"/>
  </si>
  <si>
    <t xml:space="preserve">평균해면기압
Air Pressure of mean sea level
(hPa)
</t>
    <phoneticPr fontId="2" type="noConversion"/>
  </si>
  <si>
    <t>평균이슬점온도
Mean dewpoint temperature
(℃)</t>
    <phoneticPr fontId="2" type="noConversion"/>
  </si>
  <si>
    <t>일조시간
Duration
of 
sunshine
(hr)</t>
    <phoneticPr fontId="3" type="noConversion"/>
  </si>
  <si>
    <t>최심신적설
Maximum depth of snowfall
(cm)</t>
    <phoneticPr fontId="2" type="noConversion"/>
  </si>
  <si>
    <t>평균풍속
Mean</t>
    <phoneticPr fontId="1" type="noConversion"/>
  </si>
  <si>
    <t>Source : Korea Meteorological Administration</t>
    <phoneticPr fontId="1" type="noConversion"/>
  </si>
  <si>
    <t>1월
January</t>
    <phoneticPr fontId="2" type="noConversion"/>
  </si>
  <si>
    <t>2월
February</t>
    <phoneticPr fontId="3" type="noConversion"/>
  </si>
  <si>
    <t>3월
March</t>
    <phoneticPr fontId="3" type="noConversion"/>
  </si>
  <si>
    <t>4월
April</t>
    <phoneticPr fontId="3" type="noConversion"/>
  </si>
  <si>
    <t>5월
May</t>
    <phoneticPr fontId="3" type="noConversion"/>
  </si>
  <si>
    <t>6월
June</t>
    <phoneticPr fontId="3" type="noConversion"/>
  </si>
  <si>
    <t>7월
July</t>
    <phoneticPr fontId="3" type="noConversion"/>
  </si>
  <si>
    <t>8월
August</t>
    <phoneticPr fontId="3" type="noConversion"/>
  </si>
  <si>
    <t>9월
September</t>
    <phoneticPr fontId="3" type="noConversion"/>
  </si>
  <si>
    <t>10월
October</t>
    <phoneticPr fontId="3" type="noConversion"/>
  </si>
  <si>
    <t>11월
November</t>
    <phoneticPr fontId="3" type="noConversion"/>
  </si>
  <si>
    <t>12월
December</t>
    <phoneticPr fontId="3" type="noConversion"/>
  </si>
  <si>
    <t>해안선(㎞)
Coastline</t>
    <phoneticPr fontId="3" type="noConversion"/>
  </si>
  <si>
    <t>도서현황 Islands</t>
    <phoneticPr fontId="3" type="noConversion"/>
  </si>
  <si>
    <t>도서수(개) No. of islands</t>
    <phoneticPr fontId="3" type="noConversion"/>
  </si>
  <si>
    <t>유인도(개)
Inhabited</t>
    <phoneticPr fontId="3" type="noConversion"/>
  </si>
  <si>
    <t>무인도(개)
Uninhabited</t>
    <phoneticPr fontId="3" type="noConversion"/>
  </si>
  <si>
    <t>무인도(㎢)
Uninhabited</t>
    <phoneticPr fontId="1" type="noConversion"/>
  </si>
  <si>
    <t>인구(명)
Population</t>
    <phoneticPr fontId="3" type="noConversion"/>
  </si>
  <si>
    <t>Source : Metropolitan City and Province</t>
    <phoneticPr fontId="1" type="noConversion"/>
  </si>
  <si>
    <t>(단위 Unit : mm)</t>
    <phoneticPr fontId="1" type="noConversion"/>
  </si>
  <si>
    <t>6. 강수량 Precipitation</t>
    <phoneticPr fontId="2" type="noConversion"/>
  </si>
  <si>
    <t>4. 일기일수 Weather Days</t>
    <phoneticPr fontId="2" type="noConversion"/>
  </si>
  <si>
    <t>7. 해안선 및 도서 Coastline and Islands</t>
    <phoneticPr fontId="2" type="noConversion"/>
  </si>
  <si>
    <t>우리군은 한반도 최남단에 위치하고 우리나라 6대 섬의 하나인 완도(莞島)를 중심으로 여러 도서(島嶼)가 모여 형성된 도서군(島嶼郡)으로 동경 126°22′부터 127°15′40″까지 북위 33°09′부터 34°27′05″에 위치하여 동북쪽으로 고흥·여수시에, 북서쪽으로 해남·강진·장흥군에 인접하고, 남쪽으로는 바다를 경계로 제주도 북제주군과 경계를 이루고 있다.
 우리군은 265개의 유·무인도서로 구성되었는데 유인도 55개, 무인도 210개로써 다도해의 중심지역에 위치한 각 도서는 해안선을 따라 급경사를 이루고 있는 곳이 많으며, 신지면 명사십리해수욕장, 보길면 예송리 상록수림, 고산 윤선도 유적지, 정도리 구계등, 장도 청해진 유적지 등 문화유적 및 경치가 수려한 수많은 관광자원을 가지고 있어 앞으로 관광분야의 무한한 발전 가능성이 큰 곳이다.
 우리군은 1967년 해남군 북평면 남창과 군외면 달도간 138m의 다리가 처음을 연결된 후 1968. 12. 31 달도와 원동을 잇는 연륙교가 개통되어 육지화 되었다.
 1999. 11. 13 고금면과 약산면을 잇는 약산대교가 개통되고 2006. 2. 15 완도읍과 신지면을 잇는 신지대교가 개설되었으며, 2006. 10. 30 금일읍 사동과 소랑도를 잇는 소랑대교가 개통되었다.
 2007. 6. 30 강진군 마량면과 고금면을 잇는 고금대교가 개통되고 2008. 3. 28 노화읍과 보길면을 잇는 보길대교가 개통되어 사람과 물자들의 원할한 유통이 이루어지고 있다.
 또한 완도읍 중심지에 소재한 완도항은 1982. 1. 29 제1종항으로 승격되어 제주도와 최단거리 해상항로를 확보하였으며, 1991. 10. 14에는 국제항으로 승격되어 여객선 5천톤, 화물선 2만톤까지의 외국선박 입출항이 자유로워졌다.</t>
    <phoneticPr fontId="1" type="noConversion"/>
  </si>
  <si>
    <t>○군외 대문천 4.4km ○군외 영흥천 3.3km   ○군외 신학천 3.2km ○군외 영풍천 1.9km</t>
    <phoneticPr fontId="1" type="noConversion"/>
  </si>
  <si>
    <t xml:space="preserve">○완도 죽청천 3.7km ○완도 대구미천 4.9km ○완도 대신천 1.6km ○완도 대야천 3.9km </t>
    <phoneticPr fontId="1" type="noConversion"/>
  </si>
  <si>
    <t>주 : 1) 완도군 리명칭과 구역 등에 관한 조례에 의거</t>
    <phoneticPr fontId="1" type="noConversion"/>
  </si>
  <si>
    <t>남 Male</t>
    <phoneticPr fontId="1" type="noConversion"/>
  </si>
  <si>
    <t>여 Female</t>
    <phoneticPr fontId="1" type="noConversion"/>
  </si>
  <si>
    <t xml:space="preserve"> 동서간70.4㎞
  East-West distance 
 남북간55.94㎞
   South-North distance</t>
    <phoneticPr fontId="1" type="noConversion"/>
  </si>
  <si>
    <t>면적(㎢)
Area</t>
    <phoneticPr fontId="1" type="noConversion"/>
  </si>
  <si>
    <t>면    적(㎢) Area</t>
    <phoneticPr fontId="1" type="noConversion"/>
  </si>
  <si>
    <t>인구수(명) Population</t>
    <phoneticPr fontId="1" type="noConversion"/>
  </si>
  <si>
    <t>계 Total</t>
    <phoneticPr fontId="1" type="noConversion"/>
  </si>
  <si>
    <t xml:space="preserve">도서명
Name of the island </t>
    <phoneticPr fontId="1" type="noConversion"/>
  </si>
  <si>
    <t>세대수
NO. of
households</t>
    <phoneticPr fontId="1" type="noConversion"/>
  </si>
  <si>
    <t>계  Total</t>
    <phoneticPr fontId="1" type="noConversion"/>
  </si>
  <si>
    <t xml:space="preserve">대지
site </t>
    <phoneticPr fontId="1" type="noConversion"/>
  </si>
  <si>
    <t>전
Dry field</t>
    <phoneticPr fontId="1" type="noConversion"/>
  </si>
  <si>
    <t xml:space="preserve">답
Rice paddy </t>
    <phoneticPr fontId="1" type="noConversion"/>
  </si>
  <si>
    <t xml:space="preserve">임야
Forest land  </t>
    <phoneticPr fontId="1" type="noConversion"/>
  </si>
  <si>
    <t>기타
Others</t>
    <phoneticPr fontId="1" type="noConversion"/>
  </si>
  <si>
    <t>세대수
NO. of
households</t>
    <phoneticPr fontId="1" type="noConversion"/>
  </si>
  <si>
    <t xml:space="preserve">도서명
Name of the island </t>
    <phoneticPr fontId="1" type="noConversion"/>
  </si>
  <si>
    <t>면    적(㎢)  Area</t>
    <phoneticPr fontId="1" type="noConversion"/>
  </si>
  <si>
    <t>계 Total</t>
    <phoneticPr fontId="1" type="noConversion"/>
  </si>
  <si>
    <t>계
 Total</t>
    <phoneticPr fontId="1" type="noConversion"/>
  </si>
  <si>
    <t>면    적(㎢) Area</t>
    <phoneticPr fontId="1" type="noConversion"/>
  </si>
  <si>
    <t>자료 : 민원봉사과</t>
    <phoneticPr fontId="2" type="noConversion"/>
  </si>
  <si>
    <t>연도연결(노화)</t>
  </si>
  <si>
    <t>자료 : 지역개발과『도서현황』</t>
  </si>
  <si>
    <t>주도</t>
  </si>
  <si>
    <t>장도</t>
  </si>
  <si>
    <t>옥섬</t>
  </si>
  <si>
    <t>완도1</t>
  </si>
  <si>
    <t>완도2</t>
  </si>
  <si>
    <t>북바위</t>
  </si>
  <si>
    <t>44개소</t>
  </si>
  <si>
    <t>거미서도</t>
  </si>
  <si>
    <t>고래여</t>
  </si>
  <si>
    <t>다라지</t>
  </si>
  <si>
    <t>대굴도</t>
  </si>
  <si>
    <t>대마도</t>
  </si>
  <si>
    <t>대병풍도 1</t>
  </si>
  <si>
    <t>대사도</t>
  </si>
  <si>
    <t>대칠기도</t>
  </si>
  <si>
    <t>대평풍도</t>
  </si>
  <si>
    <t>따리섬</t>
  </si>
  <si>
    <t>알매섬</t>
  </si>
  <si>
    <t>병도</t>
  </si>
  <si>
    <t>소부도</t>
  </si>
  <si>
    <t>부도 1</t>
  </si>
  <si>
    <t>비도</t>
  </si>
  <si>
    <t>소굴도</t>
  </si>
  <si>
    <t>소다랑도</t>
  </si>
  <si>
    <t>소랑도1</t>
  </si>
  <si>
    <t>소랑도2</t>
  </si>
  <si>
    <t>소마도</t>
  </si>
  <si>
    <t>소사도</t>
  </si>
  <si>
    <t xml:space="preserve"> 자료 : 지역개발과『도서현황』</t>
  </si>
  <si>
    <t>완도</t>
  </si>
  <si>
    <t>금일</t>
  </si>
  <si>
    <t>노화</t>
  </si>
  <si>
    <t>군외</t>
  </si>
  <si>
    <t>신지</t>
  </si>
  <si>
    <t>고금</t>
  </si>
  <si>
    <t>약산</t>
  </si>
  <si>
    <t>청산</t>
  </si>
  <si>
    <t>소안</t>
  </si>
  <si>
    <t>금당</t>
  </si>
  <si>
    <t>보길</t>
  </si>
  <si>
    <t>생일</t>
  </si>
  <si>
    <t>1월</t>
  </si>
  <si>
    <t>2월</t>
  </si>
  <si>
    <t>3월</t>
  </si>
  <si>
    <t>4월</t>
  </si>
  <si>
    <t>5월</t>
  </si>
  <si>
    <t>6월</t>
  </si>
  <si>
    <t>7월</t>
  </si>
  <si>
    <t>8월</t>
  </si>
  <si>
    <t>9월</t>
  </si>
  <si>
    <t>10월</t>
  </si>
  <si>
    <t>11월</t>
  </si>
  <si>
    <t>12월</t>
  </si>
  <si>
    <t>10개소</t>
    <phoneticPr fontId="1" type="noConversion"/>
  </si>
  <si>
    <t>1개소</t>
    <phoneticPr fontId="1" type="noConversion"/>
  </si>
  <si>
    <t>-</t>
  </si>
  <si>
    <t>행정구역 변동 없는지 확인하기</t>
    <phoneticPr fontId="1" type="noConversion"/>
  </si>
  <si>
    <t>조약도</t>
    <phoneticPr fontId="1" type="noConversion"/>
  </si>
  <si>
    <t>-11</t>
  </si>
  <si>
    <t>-7</t>
  </si>
  <si>
    <t>+19</t>
  </si>
  <si>
    <t>+16</t>
  </si>
  <si>
    <t>+12</t>
  </si>
  <si>
    <t>+13</t>
  </si>
  <si>
    <t>+25</t>
  </si>
  <si>
    <t>+22</t>
  </si>
  <si>
    <t>-1</t>
  </si>
  <si>
    <t>-10</t>
  </si>
  <si>
    <t>+7</t>
  </si>
  <si>
    <t>0</t>
  </si>
  <si>
    <t>72 61 82 77 80 78 81 80 77 67 69 65 74</t>
  </si>
  <si>
    <t>17 8 20 10 20 31 51 48 24 31 19 17 8</t>
  </si>
  <si>
    <t>-34 -47 60 95 143 176 231 239 175 94 53 -14</t>
  </si>
  <si>
    <t>10240 10235 10200 10161 10119 10082 10084 10070 10127 10185 10230 10265 10167</t>
  </si>
  <si>
    <t>자료 : 민원봉사과, 총무과</t>
    <phoneticPr fontId="1" type="noConversion"/>
  </si>
  <si>
    <t>3. 토지지목별 현황(속)  Area by Land Category</t>
    <phoneticPr fontId="1" type="noConversion"/>
  </si>
  <si>
    <t>3. 토지지목별 현황  Area by Land Category</t>
    <phoneticPr fontId="1" type="noConversion"/>
  </si>
  <si>
    <t>1. 위치  Land Location</t>
    <phoneticPr fontId="1" type="noConversion"/>
  </si>
  <si>
    <t>2. 행정구역 Administrative Units</t>
    <phoneticPr fontId="1" type="noConversion"/>
  </si>
  <si>
    <t>전
Dry Paddy</t>
    <phoneticPr fontId="3" type="noConversion"/>
  </si>
  <si>
    <t>주유소용지
Gas station site</t>
    <phoneticPr fontId="3" type="noConversion"/>
  </si>
  <si>
    <t>창고용지
Warehouse site</t>
    <phoneticPr fontId="3" type="noConversion"/>
  </si>
  <si>
    <t>도로
Road</t>
    <phoneticPr fontId="3" type="noConversion"/>
  </si>
  <si>
    <t>하천
Rivers</t>
    <phoneticPr fontId="3" type="noConversion"/>
  </si>
  <si>
    <t>구거
Ditch</t>
    <phoneticPr fontId="1" type="noConversion"/>
  </si>
  <si>
    <t>수도용지
Water supply site</t>
    <phoneticPr fontId="3" type="noConversion"/>
  </si>
  <si>
    <t>체육용지
Gymnastics site</t>
    <phoneticPr fontId="3" type="noConversion"/>
  </si>
  <si>
    <t>사적지
Historical 
site</t>
    <phoneticPr fontId="3" type="noConversion"/>
  </si>
  <si>
    <t>묘지
Burial</t>
    <phoneticPr fontId="1" type="noConversion"/>
  </si>
  <si>
    <t>평  균
Mean</t>
    <phoneticPr fontId="1" type="noConversion"/>
  </si>
  <si>
    <t>자료 : 기상청 기상자료개방포털</t>
    <phoneticPr fontId="2" type="noConversion"/>
  </si>
  <si>
    <t>평균운량
Mean cloud
(%)</t>
    <phoneticPr fontId="3" type="noConversion"/>
  </si>
  <si>
    <t>최대풍속
Highest</t>
    <phoneticPr fontId="1" type="noConversion"/>
  </si>
  <si>
    <t>바  람 (㎧)
Wind Speed</t>
    <phoneticPr fontId="3" type="noConversion"/>
  </si>
  <si>
    <t>계
Total</t>
    <phoneticPr fontId="2" type="noConversion"/>
  </si>
  <si>
    <t>유인도(㎢)
Inhabited</t>
    <phoneticPr fontId="1" type="noConversion"/>
  </si>
  <si>
    <t>흐   림
Cloudy</t>
    <phoneticPr fontId="2" type="noConversion"/>
  </si>
  <si>
    <t>서리
Frost</t>
    <phoneticPr fontId="3" type="noConversion"/>
  </si>
  <si>
    <t>폭   풍
Gale</t>
    <phoneticPr fontId="3" type="noConversion"/>
  </si>
  <si>
    <t>황 사
Asian Dust</t>
    <phoneticPr fontId="1" type="noConversion"/>
  </si>
  <si>
    <t xml:space="preserve">(단위 : Unit : 날 day) </t>
  </si>
  <si>
    <t>뇌   전
Thunder-Strom</t>
    <phoneticPr fontId="3" type="noConversion"/>
  </si>
  <si>
    <t>눈
Snow</t>
    <phoneticPr fontId="1" type="noConversion"/>
  </si>
  <si>
    <t>안   개
Fog</t>
    <phoneticPr fontId="3" type="noConversion"/>
  </si>
  <si>
    <t>강   수
Rain</t>
    <phoneticPr fontId="3" type="noConversion"/>
  </si>
  <si>
    <t>맑   음
Clear</t>
    <phoneticPr fontId="2" type="noConversion"/>
  </si>
  <si>
    <t>연도  및
읍ㆍ면별</t>
    <phoneticPr fontId="1" type="noConversion"/>
  </si>
  <si>
    <t>최대
순간풍속
Highest
Gust</t>
    <phoneticPr fontId="1" type="noConversion"/>
  </si>
  <si>
    <t>8. 유인도서 인구 및 면적현황
Inhabited Islands Population and Area present condition</t>
    <phoneticPr fontId="2" type="noConversion"/>
  </si>
  <si>
    <t>8-1. 유인도서 인구 및 면적현황
Inhabited Islands Population and Area present condition</t>
    <phoneticPr fontId="2" type="noConversion"/>
  </si>
  <si>
    <t>9. 무인도서 면적현황 
Uninhabitable islands area present condition</t>
    <phoneticPr fontId="2" type="noConversion"/>
  </si>
  <si>
    <t>9. 무인도서 면적현황(속)
Uninhabitable islands area present condition</t>
    <phoneticPr fontId="2" type="noConversion"/>
  </si>
  <si>
    <t xml:space="preserve"> 우리군의 산악은 도서로 이루어져 산악의 발달이 적고 각 도서 상봉에서 해안선까지 급경사를 이루고 리아스식 해안이 발달되어 있어, 소나무, 참나무 등 온대성 식물에서부터 후박나무, 비자나무 등 아열대성 식물까지 다양한 식물군이 군집을 이루고 있으며, 주요 산으로는 체도권의 상왕봉(644m), 생일도의 백운산(482.6m), 청산도의 매봉산(384.5m), 보길도의 망월봉(350m) 등이 있다.</t>
    <phoneticPr fontId="1" type="noConversion"/>
  </si>
  <si>
    <t>위와 같은 개천은 있으나, 전반적으로 계류이고, 건천이므로 강우시 관계수로 이용되고 있다.</t>
    <phoneticPr fontId="1" type="noConversion"/>
  </si>
  <si>
    <r>
      <t>247</t>
    </r>
    <r>
      <rPr>
        <vertAlign val="superscript"/>
        <sz val="10"/>
        <color indexed="8"/>
        <rFont val="맑은 고딕"/>
        <family val="3"/>
        <charset val="129"/>
        <scheme val="minor"/>
      </rPr>
      <t>1)</t>
    </r>
    <phoneticPr fontId="1" type="noConversion"/>
  </si>
  <si>
    <r>
      <t>247</t>
    </r>
    <r>
      <rPr>
        <b/>
        <vertAlign val="superscript"/>
        <sz val="10"/>
        <color indexed="8"/>
        <rFont val="맑은 고딕"/>
        <family val="3"/>
        <charset val="129"/>
        <scheme val="minor"/>
      </rPr>
      <t>1)</t>
    </r>
  </si>
  <si>
    <r>
      <t>세대</t>
    </r>
    <r>
      <rPr>
        <b/>
        <vertAlign val="superscript"/>
        <sz val="10"/>
        <rFont val="맑은 고딕"/>
        <family val="3"/>
        <charset val="129"/>
        <scheme val="minor"/>
      </rPr>
      <t xml:space="preserve">1)
</t>
    </r>
    <r>
      <rPr>
        <b/>
        <sz val="10"/>
        <rFont val="맑은 고딕"/>
        <family val="3"/>
        <charset val="129"/>
        <scheme val="minor"/>
      </rPr>
      <t>Households</t>
    </r>
    <phoneticPr fontId="3" type="noConversion"/>
  </si>
  <si>
    <t>Source : Korea Meteorological Administration</t>
    <phoneticPr fontId="1" type="noConversion"/>
  </si>
  <si>
    <t>12개소</t>
    <phoneticPr fontId="1" type="noConversion"/>
  </si>
  <si>
    <t>54개소</t>
    <phoneticPr fontId="1" type="noConversion"/>
  </si>
  <si>
    <t>형제도 1</t>
    <phoneticPr fontId="1" type="noConversion"/>
  </si>
  <si>
    <t xml:space="preserve"> 자료 : 지역개발과『도서현황』</t>
    <phoneticPr fontId="1" type="noConversion"/>
  </si>
  <si>
    <t xml:space="preserve">마삭도 1 </t>
    <phoneticPr fontId="1" type="noConversion"/>
  </si>
  <si>
    <t>구 룡 도</t>
    <phoneticPr fontId="1" type="noConversion"/>
  </si>
  <si>
    <t>39개소</t>
    <phoneticPr fontId="1" type="noConversion"/>
  </si>
  <si>
    <t>211개소</t>
    <phoneticPr fontId="1" type="noConversion"/>
  </si>
  <si>
    <t>-</t>
    <phoneticPr fontId="1" type="noConversion"/>
  </si>
  <si>
    <t>-</t>
    <phoneticPr fontId="1" type="noConversion"/>
  </si>
  <si>
    <t>-</t>
    <phoneticPr fontId="1" type="noConversion"/>
  </si>
  <si>
    <t>-</t>
    <phoneticPr fontId="1" type="noConversion"/>
  </si>
  <si>
    <t>자료 : 기상청 기상자료개방포털, 광주지방기상청</t>
    <phoneticPr fontId="2" type="noConversion"/>
  </si>
  <si>
    <t>노 화 도(본섬)</t>
    <phoneticPr fontId="1" type="noConversion"/>
  </si>
  <si>
    <t>군 외 면(본섬)</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</si>
</sst>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16" x14ac:knownFonts="1">
    <font>
      <sz val="11"/>
      <name val="돋움"/>
      <family val="3"/>
      <charset val="129"/>
    </font>
    <font>
      <sz val="8"/>
      <name val="돋움"/>
      <family val="3"/>
      <charset val="129"/>
    </font>
    <font>
      <sz val="8"/>
      <name val="바탕"/>
      <family val="1"/>
      <charset val="129"/>
    </font>
    <font>
      <sz val="9"/>
      <name val="굴림체"/>
      <family val="3"/>
      <charset val="129"/>
    </font>
    <font>
      <b/>
      <sz val="16"/>
      <name val="맑은 고딕"/>
      <family val="3"/>
      <charset val="129"/>
      <scheme val="major"/>
    </font>
    <font>
      <sz val="10"/>
      <name val="맑은 고딕"/>
      <family val="3"/>
      <charset val="129"/>
      <scheme val="major"/>
    </font>
    <font>
      <b/>
      <sz val="16"/>
      <name val="맑은 고딕"/>
      <family val="3"/>
      <charset val="129"/>
      <scheme val="minor"/>
    </font>
    <font>
      <sz val="11"/>
      <name val="맑은 고딕"/>
      <family val="3"/>
      <charset val="129"/>
      <scheme val="minor"/>
    </font>
    <font>
      <vertAlign val="superscript"/>
      <sz val="10"/>
      <color indexed="8"/>
      <name val="맑은 고딕"/>
      <family val="3"/>
      <charset val="129"/>
      <scheme val="minor"/>
    </font>
    <font>
      <b/>
      <vertAlign val="superscript"/>
      <sz val="10"/>
      <color indexed="8"/>
      <name val="맑은 고딕"/>
      <family val="3"/>
      <charset val="129"/>
      <scheme val="minor"/>
    </font>
    <font>
      <sz val="10"/>
      <name val="맑은 고딕"/>
      <family val="3"/>
      <charset val="129"/>
      <scheme val="minor"/>
    </font>
    <font>
      <b/>
      <sz val="10"/>
      <name val="맑은 고딕"/>
      <family val="3"/>
      <charset val="129"/>
      <scheme val="minor"/>
    </font>
    <font>
      <b/>
      <vertAlign val="superscript"/>
      <sz val="10"/>
      <name val="맑은 고딕"/>
      <family val="3"/>
      <charset val="129"/>
      <scheme val="minor"/>
    </font>
    <font>
      <sz val="10"/>
      <name val="돋움"/>
      <family val="3"/>
      <charset val="129"/>
    </font>
    <font>
      <sz val="11"/>
      <name val="돋움"/>
      <family val="3"/>
      <charset val="129"/>
    </font>
    <font>
      <sz val="10"/>
      <color rgb="FF000000"/>
      <name val="맑은 고딕"/>
      <family val="3"/>
      <charset val="129"/>
      <scheme val="major"/>
    </font>
  </fonts>
  <fills count="2">
    <fill>
      <patternFill patternType="none"/>
    </fill>
    <fill>
      <patternFill patternType="gray125"/>
    </fill>
  </fills>
  <borders count="17">
    <border>
      <left/>
      <right/>
      <top/>
      <bottom/>
      <diagonal/>
    </border>
    <border>
      <left/>
      <right/>
      <top style="medium">
        <color auto="1"/>
      </top>
      <bottom/>
      <diagonal/>
    </border>
    <border>
      <left/>
      <right/>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rgb="FF000000"/>
      </top>
      <bottom/>
      <diagonal/>
    </border>
    <border>
      <left/>
      <right/>
      <top style="thin">
        <color auto="1"/>
      </top>
      <bottom/>
      <diagonal/>
    </border>
  </borders>
  <cellStyleXfs count="2">
    <xf numFmtId="0" fontId="0" fillId="0" borderId="0">
      <alignment vertical="center"/>
    </xf>
    <xf numFmtId="41" fontId="14" fillId="0" borderId="0" applyFont="0" applyFill="0" applyBorder="0" applyAlignment="0" applyProtection="0">
      <alignment vertical="center"/>
    </xf>
  </cellStyleXfs>
  <cellXfs count="61">
    <xf numFmtId="0" fontId="0" fillId="0" borderId="0" xfId="0">
      <alignment vertical="center"/>
    </xf>
    <xf numFmtId="0" fontId="5" fillId="0" borderId="0" xfId="0" applyFont="1">
      <alignment vertical="center"/>
    </xf>
    <xf numFmtId="0" fontId="7" fillId="0" borderId="0" xfId="0" applyFont="1">
      <alignment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Border="1">
      <alignment vertical="center"/>
    </xf>
    <xf numFmtId="0" fontId="10" fillId="0" borderId="2" xfId="0" applyFont="1" applyBorder="1">
      <alignment vertical="center"/>
    </xf>
    <xf numFmtId="0" fontId="11" fillId="0" borderId="4" xfId="0" applyFont="1" applyBorder="1" applyAlignment="1">
      <alignment vertical="center" wrapText="1"/>
    </xf>
    <xf numFmtId="0" fontId="11" fillId="0" borderId="7" xfId="0" applyFont="1" applyBorder="1" applyAlignment="1">
      <alignment vertical="center" wrapText="1"/>
    </xf>
    <xf numFmtId="0" fontId="11" fillId="0" borderId="0" xfId="0" applyFont="1">
      <alignment vertical="center"/>
    </xf>
    <xf numFmtId="0" fontId="11" fillId="0" borderId="4" xfId="0" applyFont="1" applyBorder="1" applyAlignment="1">
      <alignment horizontal="center" vertical="center" wrapText="1"/>
    </xf>
    <xf numFmtId="0" fontId="11" fillId="0" borderId="8" xfId="0" applyFont="1" applyBorder="1" applyAlignment="1">
      <alignment vertical="center" wrapText="1"/>
    </xf>
    <xf numFmtId="0" fontId="10" fillId="0" borderId="0" xfId="0" applyFont="1" applyAlignment="1">
      <alignment vertical="center"/>
    </xf>
    <xf numFmtId="0" fontId="10" fillId="0" borderId="1" xfId="0" applyFont="1" applyBorder="1" applyAlignment="1">
      <alignment vertical="center"/>
    </xf>
    <xf numFmtId="0" fontId="10" fillId="0" borderId="1" xfId="0" applyFont="1" applyBorder="1" applyAlignment="1">
      <alignment horizontal="right" vertical="center"/>
    </xf>
    <xf numFmtId="0" fontId="11" fillId="0" borderId="2" xfId="0" applyFont="1" applyBorder="1">
      <alignment vertical="center"/>
    </xf>
    <xf numFmtId="0" fontId="11" fillId="0" borderId="3" xfId="0" applyFont="1" applyBorder="1" applyAlignment="1">
      <alignment vertical="center" wrapText="1"/>
    </xf>
    <xf numFmtId="0" fontId="11" fillId="0" borderId="5" xfId="0" applyFont="1" applyBorder="1" applyAlignment="1">
      <alignment vertical="center" wrapText="1"/>
    </xf>
    <xf numFmtId="0" fontId="13" fillId="0" borderId="0" xfId="0" applyFont="1">
      <alignment vertical="center"/>
    </xf>
    <xf numFmtId="41" fontId="10" fillId="0" borderId="0" xfId="1" applyFont="1" applyAlignment="1">
      <alignment horizontal="right" vertical="center" wrapText="1"/>
    </xf>
    <xf numFmtId="41" fontId="11" fillId="0" borderId="0" xfId="1" applyFont="1" applyAlignment="1">
      <alignment horizontal="right" vertical="center" wrapText="1"/>
    </xf>
    <xf numFmtId="41" fontId="10" fillId="0" borderId="2" xfId="1" applyFont="1" applyBorder="1" applyAlignment="1">
      <alignment horizontal="right" vertical="center" wrapText="1"/>
    </xf>
    <xf numFmtId="0" fontId="10" fillId="0" borderId="2" xfId="0" applyFont="1" applyBorder="1" applyAlignment="1">
      <alignment horizontal="right" vertical="center"/>
    </xf>
    <xf numFmtId="0" fontId="5" fillId="0" borderId="0" xfId="0" applyFont="1">
      <alignment vertical="center"/>
    </xf>
    <xf numFmtId="0" fontId="10" fillId="0" borderId="0" xfId="0" applyFont="1">
      <alignment vertical="center"/>
    </xf>
    <xf numFmtId="0" fontId="10" fillId="0" borderId="0" xfId="0" applyFont="1" applyFill="1">
      <alignment vertical="center"/>
    </xf>
    <xf numFmtId="3" fontId="5" fillId="0" borderId="0" xfId="0" applyNumberFormat="1" applyFont="1">
      <alignment vertical="center"/>
    </xf>
    <xf numFmtId="0" fontId="15" fillId="0" borderId="0" xfId="0" applyFont="1" applyAlignment="1">
      <alignment horizontal="right" vertical="center" wrapText="1"/>
    </xf>
    <xf numFmtId="3" fontId="5" fillId="0" borderId="0" xfId="0" applyNumberFormat="1" applyFont="1" applyFill="1">
      <alignment vertical="center"/>
    </xf>
    <xf numFmtId="0" fontId="5" fillId="0" borderId="2" xfId="0" applyFont="1" applyBorder="1">
      <alignment vertical="center"/>
    </xf>
    <xf numFmtId="0" fontId="15" fillId="0" borderId="15" xfId="0" applyFont="1" applyBorder="1" applyAlignment="1">
      <alignment horizontal="right" vertical="center" wrapText="1"/>
    </xf>
    <xf numFmtId="41" fontId="5" fillId="0" borderId="0" xfId="1" applyFont="1">
      <alignment vertical="center"/>
    </xf>
    <xf numFmtId="0" fontId="15" fillId="0" borderId="16" xfId="0" applyFont="1" applyBorder="1" applyAlignment="1">
      <alignment horizontal="right" vertical="center" wrapText="1"/>
    </xf>
    <xf numFmtId="0" fontId="15" fillId="0" borderId="0" xfId="0" applyFont="1" applyBorder="1" applyAlignment="1">
      <alignment horizontal="right" vertical="center" wrapText="1"/>
    </xf>
    <xf numFmtId="0" fontId="5" fillId="0" borderId="0" xfId="0" applyFont="1" applyBorder="1">
      <alignment vertical="center"/>
    </xf>
    <xf numFmtId="0" fontId="5" fillId="0" borderId="2" xfId="0" applyFont="1" applyBorder="1" applyAlignment="1">
      <alignment horizontal="right" vertical="center"/>
    </xf>
    <xf numFmtId="0" fontId="15" fillId="0" borderId="2" xfId="0" applyFont="1" applyBorder="1" applyAlignment="1">
      <alignment horizontal="right" vertical="center" wrapText="1"/>
    </xf>
    <xf numFmtId="0" fontId="5"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wrapText="1"/>
    </xf>
    <xf numFmtId="0" fontId="5" fillId="0" borderId="0" xfId="0" applyFont="1">
      <alignment vertical="center"/>
    </xf>
    <xf numFmtId="0" fontId="11" fillId="0" borderId="4" xfId="0" applyFont="1" applyBorder="1" applyAlignment="1">
      <alignment vertical="center" wrapText="1"/>
    </xf>
    <xf numFmtId="0" fontId="11" fillId="0" borderId="7" xfId="0" applyFont="1" applyBorder="1" applyAlignment="1">
      <alignment vertical="center" wrapText="1"/>
    </xf>
    <xf numFmtId="0" fontId="10" fillId="0" borderId="0" xfId="0" applyFont="1">
      <alignment vertical="center"/>
    </xf>
    <xf numFmtId="0" fontId="6" fillId="0" borderId="0" xfId="0" applyFont="1" applyAlignment="1">
      <alignment horizontal="center" vertical="center"/>
    </xf>
    <xf numFmtId="0" fontId="11" fillId="0" borderId="5" xfId="0" applyFont="1" applyBorder="1" applyAlignment="1">
      <alignment vertical="center" wrapText="1"/>
    </xf>
    <xf numFmtId="0" fontId="11" fillId="0" borderId="8" xfId="0" applyFont="1" applyBorder="1" applyAlignment="1">
      <alignment vertical="center" wrapText="1"/>
    </xf>
    <xf numFmtId="0" fontId="11" fillId="0" borderId="3" xfId="0" applyFont="1" applyBorder="1" applyAlignment="1">
      <alignment vertical="center" wrapText="1"/>
    </xf>
    <xf numFmtId="0" fontId="11" fillId="0" borderId="6" xfId="0" applyFont="1" applyBorder="1" applyAlignment="1">
      <alignment vertical="center" wrapText="1"/>
    </xf>
    <xf numFmtId="0" fontId="7" fillId="0" borderId="0" xfId="0" applyFont="1">
      <alignment vertical="center"/>
    </xf>
    <xf numFmtId="0" fontId="11" fillId="0" borderId="10" xfId="0" applyFont="1" applyBorder="1" applyAlignment="1">
      <alignment vertical="center" wrapText="1"/>
    </xf>
    <xf numFmtId="0" fontId="11" fillId="0" borderId="13" xfId="0" applyFont="1" applyBorder="1" applyAlignment="1">
      <alignment vertical="center" wrapText="1"/>
    </xf>
    <xf numFmtId="0" fontId="11" fillId="0" borderId="11" xfId="0" applyFont="1" applyBorder="1" applyAlignment="1">
      <alignment vertical="center" wrapText="1"/>
    </xf>
    <xf numFmtId="0" fontId="11" fillId="0" borderId="14" xfId="0" applyFont="1" applyBorder="1" applyAlignment="1">
      <alignment vertical="center" wrapText="1"/>
    </xf>
    <xf numFmtId="0" fontId="11" fillId="0" borderId="9" xfId="0" applyFont="1" applyBorder="1" applyAlignment="1">
      <alignment vertical="center" wrapText="1"/>
    </xf>
    <xf numFmtId="0" fontId="11" fillId="0" borderId="12" xfId="0" applyFont="1" applyBorder="1" applyAlignment="1">
      <alignment vertical="center" wrapText="1"/>
    </xf>
    <xf numFmtId="0" fontId="10" fillId="0" borderId="1" xfId="0" applyFont="1" applyBorder="1" applyAlignment="1">
      <alignment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6" fillId="0" borderId="0" xfId="0" applyFont="1" applyAlignment="1">
      <alignment horizontal="center" vertical="center" wrapText="1"/>
    </xf>
    <xf numFmtId="0" fontId="13" fillId="0" borderId="0" xfId="0" applyFont="1">
      <alignment vertical="center"/>
    </xf>
  </cellXfs>
  <cellStyles count="2">
    <cellStyle name="쉼표 [0]" xfId="1" builtinId="6"/>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0</xdr:col>
      <xdr:colOff>695325</xdr:colOff>
      <xdr:row>18</xdr:row>
      <xdr:rowOff>0</xdr:rowOff>
    </xdr:to>
    <xdr:sp macro="" textlink="">
      <xdr:nvSpPr>
        <xdr:cNvPr id="2" name="Text Box 1"/>
        <xdr:cNvSpPr txBox="1">
          <a:spLocks noChangeArrowheads="1"/>
        </xdr:cNvSpPr>
      </xdr:nvSpPr>
      <xdr:spPr bwMode="auto">
        <a:xfrm>
          <a:off x="0" y="7848600"/>
          <a:ext cx="695325" cy="0"/>
        </a:xfrm>
        <a:prstGeom prst="rect">
          <a:avLst/>
        </a:prstGeom>
        <a:noFill/>
        <a:ln w="0">
          <a:noFill/>
          <a:miter lim="800000"/>
          <a:headEnd/>
          <a:tailEnd/>
        </a:ln>
      </xdr:spPr>
      <xdr:txBody>
        <a:bodyPr vertOverflow="clip" wrap="square" lIns="27432" tIns="18288" rIns="0" bIns="0" anchor="t" upright="1"/>
        <a:lstStyle/>
        <a:p>
          <a:pPr algn="l" rtl="0">
            <a:defRPr sz="1000"/>
          </a:pPr>
          <a:r>
            <a:rPr lang="ko-KR" altLang="en-US" sz="1000" b="1" i="0" u="none" strike="noStrike" baseline="0">
              <a:solidFill>
                <a:srgbClr val="000000"/>
              </a:solidFill>
              <a:latin typeface="굴림체"/>
              <a:ea typeface="굴림체"/>
            </a:rPr>
            <a:t>○ 지 형</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YPC\AppData\Local\Microsoft\Windows\INetCache\IE\PYL3X82N\02.&#53664;&#51648;&#48143;&#44592;&#54980;2020(&#52572;&#5133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위치"/>
      <sheetName val="2.행정구역"/>
      <sheetName val="3.토지지목별현황"/>
      <sheetName val="4.일기일수"/>
      <sheetName val="5.기상개황"/>
      <sheetName val="6.강수량"/>
      <sheetName val="7.해안선및도서"/>
      <sheetName val="8. 유인도서인구및면적현황"/>
      <sheetName val="8-1. 유인도서인구및면적현황"/>
      <sheetName val="9. 무인도서면적현황"/>
      <sheetName val="9-1. 무인도서면적현황"/>
    </sheetNames>
    <sheetDataSet>
      <sheetData sheetId="0"/>
      <sheetData sheetId="1"/>
      <sheetData sheetId="2"/>
      <sheetData sheetId="3"/>
      <sheetData sheetId="4"/>
      <sheetData sheetId="5"/>
      <sheetData sheetId="6"/>
      <sheetData sheetId="7"/>
      <sheetData sheetId="8">
        <row r="4">
          <cell r="C4">
            <v>22</v>
          </cell>
          <cell r="D4">
            <v>40</v>
          </cell>
          <cell r="E4">
            <v>19</v>
          </cell>
          <cell r="F4">
            <v>21</v>
          </cell>
          <cell r="G4">
            <v>0.121</v>
          </cell>
          <cell r="H4">
            <v>2E-3</v>
          </cell>
          <cell r="I4">
            <v>0.02</v>
          </cell>
          <cell r="J4" t="str">
            <v>-</v>
          </cell>
          <cell r="K4">
            <v>8.7999999999999995E-2</v>
          </cell>
          <cell r="L4">
            <v>1.0999999999999999E-2</v>
          </cell>
        </row>
        <row r="5">
          <cell r="C5">
            <v>9</v>
          </cell>
          <cell r="D5">
            <v>17</v>
          </cell>
          <cell r="E5">
            <v>10</v>
          </cell>
          <cell r="F5">
            <v>7</v>
          </cell>
          <cell r="G5">
            <v>0.39900000000000002</v>
          </cell>
          <cell r="H5">
            <v>4.0000000000000001E-3</v>
          </cell>
          <cell r="I5">
            <v>0.03</v>
          </cell>
          <cell r="J5" t="str">
            <v>-</v>
          </cell>
          <cell r="K5">
            <v>0.35799999999999998</v>
          </cell>
          <cell r="L5">
            <v>7.0000000000000001E-3</v>
          </cell>
        </row>
        <row r="6">
          <cell r="C6">
            <v>4</v>
          </cell>
          <cell r="D6">
            <v>4</v>
          </cell>
          <cell r="E6">
            <v>3</v>
          </cell>
          <cell r="F6">
            <v>1</v>
          </cell>
          <cell r="G6">
            <v>7.0999999999999994E-2</v>
          </cell>
          <cell r="H6" t="str">
            <v>-</v>
          </cell>
          <cell r="I6" t="str">
            <v>-</v>
          </cell>
          <cell r="J6" t="str">
            <v>-</v>
          </cell>
          <cell r="K6">
            <v>7.0999999999999994E-2</v>
          </cell>
          <cell r="L6" t="str">
            <v>-</v>
          </cell>
        </row>
        <row r="7">
          <cell r="C7">
            <v>106</v>
          </cell>
          <cell r="D7">
            <v>187</v>
          </cell>
          <cell r="E7">
            <v>89</v>
          </cell>
          <cell r="F7">
            <v>98</v>
          </cell>
          <cell r="G7">
            <v>1.1259999999999999</v>
          </cell>
          <cell r="H7">
            <v>5.8999999999999997E-2</v>
          </cell>
          <cell r="I7">
            <v>0.312</v>
          </cell>
          <cell r="J7">
            <v>0.152</v>
          </cell>
          <cell r="K7">
            <v>0.38200000000000001</v>
          </cell>
          <cell r="L7">
            <v>0.221</v>
          </cell>
        </row>
      </sheetData>
      <sheetData sheetId="9"/>
      <sheetData sheetId="10"/>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Normal="100" zoomScaleSheetLayoutView="100" workbookViewId="0">
      <selection activeCell="E3" sqref="E3"/>
    </sheetView>
  </sheetViews>
  <sheetFormatPr defaultRowHeight="13.5" x14ac:dyDescent="0.15"/>
  <cols>
    <col min="1" max="1" width="10.21875" customWidth="1"/>
    <col min="2" max="2" width="9.33203125" customWidth="1"/>
    <col min="3" max="3" width="16.21875" customWidth="1"/>
    <col min="4" max="4" width="16.88671875" customWidth="1"/>
    <col min="5" max="5" width="14.109375" customWidth="1"/>
    <col min="6" max="6" width="11.6640625" customWidth="1"/>
  </cols>
  <sheetData>
    <row r="1" spans="1:6" ht="54.95" customHeight="1" x14ac:dyDescent="0.15">
      <c r="A1" s="38" t="s">
        <v>499</v>
      </c>
      <c r="B1" s="38"/>
      <c r="C1" s="38"/>
      <c r="D1" s="38"/>
      <c r="E1" s="38"/>
      <c r="F1" s="38"/>
    </row>
    <row r="2" spans="1:6" ht="24.95" customHeight="1" x14ac:dyDescent="0.15">
      <c r="A2" s="40" t="s">
        <v>312</v>
      </c>
      <c r="B2" s="40" t="s">
        <v>313</v>
      </c>
      <c r="C2" s="40" t="s">
        <v>319</v>
      </c>
      <c r="D2" s="40"/>
      <c r="E2" s="40"/>
      <c r="F2" s="40" t="s">
        <v>324</v>
      </c>
    </row>
    <row r="3" spans="1:6" ht="24.95" customHeight="1" x14ac:dyDescent="0.15">
      <c r="A3" s="40"/>
      <c r="B3" s="40"/>
      <c r="C3" s="1" t="s">
        <v>318</v>
      </c>
      <c r="D3" s="1" t="s">
        <v>322</v>
      </c>
      <c r="E3" s="1" t="s">
        <v>323</v>
      </c>
      <c r="F3" s="40"/>
    </row>
    <row r="4" spans="1:6" ht="40.5" customHeight="1" x14ac:dyDescent="0.15">
      <c r="A4" s="39" t="s">
        <v>233</v>
      </c>
      <c r="B4" s="1" t="s">
        <v>314</v>
      </c>
      <c r="C4" s="1" t="s">
        <v>210</v>
      </c>
      <c r="D4" s="1" t="s">
        <v>320</v>
      </c>
      <c r="E4" s="1" t="s">
        <v>215</v>
      </c>
      <c r="F4" s="39" t="s">
        <v>400</v>
      </c>
    </row>
    <row r="5" spans="1:6" x14ac:dyDescent="0.15">
      <c r="A5" s="40"/>
      <c r="B5" s="1" t="s">
        <v>315</v>
      </c>
      <c r="C5" s="1" t="s">
        <v>211</v>
      </c>
      <c r="D5" s="1" t="s">
        <v>216</v>
      </c>
      <c r="E5" s="1" t="s">
        <v>217</v>
      </c>
      <c r="F5" s="40"/>
    </row>
    <row r="6" spans="1:6" x14ac:dyDescent="0.15">
      <c r="A6" s="40"/>
      <c r="B6" s="1" t="s">
        <v>316</v>
      </c>
      <c r="C6" s="1" t="s">
        <v>212</v>
      </c>
      <c r="D6" s="1" t="s">
        <v>321</v>
      </c>
      <c r="E6" s="1" t="s">
        <v>218</v>
      </c>
      <c r="F6" s="40"/>
    </row>
    <row r="7" spans="1:6" ht="14.25" thickBot="1" x14ac:dyDescent="0.2">
      <c r="A7" s="40"/>
      <c r="B7" s="1" t="s">
        <v>317</v>
      </c>
      <c r="C7" s="1" t="s">
        <v>213</v>
      </c>
      <c r="D7" s="1" t="s">
        <v>219</v>
      </c>
      <c r="E7" s="1" t="s">
        <v>220</v>
      </c>
      <c r="F7" s="40"/>
    </row>
    <row r="8" spans="1:6" ht="24.95" customHeight="1" x14ac:dyDescent="0.15">
      <c r="A8" s="1" t="s">
        <v>221</v>
      </c>
      <c r="B8" s="1"/>
      <c r="C8" s="1"/>
      <c r="D8" s="1"/>
      <c r="E8" s="1"/>
      <c r="F8" s="1"/>
    </row>
    <row r="9" spans="1:6" ht="24.95" customHeight="1" x14ac:dyDescent="0.15">
      <c r="A9" s="40" t="s">
        <v>222</v>
      </c>
      <c r="B9" s="40"/>
      <c r="C9" s="40"/>
      <c r="D9" s="40"/>
      <c r="E9" s="40"/>
      <c r="F9" s="40"/>
    </row>
    <row r="10" spans="1:6" ht="281.25" customHeight="1" x14ac:dyDescent="0.15">
      <c r="A10" s="39" t="s">
        <v>394</v>
      </c>
      <c r="B10" s="40"/>
      <c r="C10" s="40"/>
      <c r="D10" s="40"/>
      <c r="E10" s="40"/>
      <c r="F10" s="40"/>
    </row>
    <row r="11" spans="1:6" ht="24.95" customHeight="1" x14ac:dyDescent="0.15">
      <c r="A11" s="1" t="s">
        <v>223</v>
      </c>
      <c r="B11" s="1"/>
      <c r="C11" s="1"/>
      <c r="D11" s="1"/>
      <c r="E11" s="1"/>
      <c r="F11" s="1"/>
    </row>
    <row r="12" spans="1:6" ht="68.25" customHeight="1" x14ac:dyDescent="0.15">
      <c r="A12" s="39" t="s">
        <v>534</v>
      </c>
      <c r="B12" s="39"/>
      <c r="C12" s="39"/>
      <c r="D12" s="39"/>
      <c r="E12" s="39"/>
      <c r="F12" s="39"/>
    </row>
    <row r="13" spans="1:6" ht="24.95" customHeight="1" x14ac:dyDescent="0.15">
      <c r="A13" s="1" t="s">
        <v>224</v>
      </c>
      <c r="B13" s="1"/>
      <c r="C13" s="1"/>
      <c r="D13" s="1"/>
      <c r="E13" s="1"/>
      <c r="F13" s="1"/>
    </row>
    <row r="14" spans="1:6" ht="24.95" customHeight="1" x14ac:dyDescent="0.15">
      <c r="A14" s="40" t="s">
        <v>225</v>
      </c>
      <c r="B14" s="40"/>
      <c r="C14" s="40"/>
      <c r="D14" s="40"/>
      <c r="E14" s="40"/>
      <c r="F14" s="1"/>
    </row>
    <row r="15" spans="1:6" ht="24.95" customHeight="1" x14ac:dyDescent="0.15">
      <c r="A15" s="40" t="s">
        <v>396</v>
      </c>
      <c r="B15" s="40"/>
      <c r="C15" s="40"/>
      <c r="D15" s="40"/>
      <c r="E15" s="40"/>
      <c r="F15" s="1"/>
    </row>
    <row r="16" spans="1:6" ht="24.95" customHeight="1" x14ac:dyDescent="0.15">
      <c r="A16" s="40" t="s">
        <v>395</v>
      </c>
      <c r="B16" s="40"/>
      <c r="C16" s="40"/>
      <c r="D16" s="40"/>
      <c r="E16" s="40"/>
      <c r="F16" s="1"/>
    </row>
    <row r="17" spans="1:6" ht="24.95" customHeight="1" x14ac:dyDescent="0.15">
      <c r="A17" s="40" t="s">
        <v>299</v>
      </c>
      <c r="B17" s="40"/>
      <c r="C17" s="40"/>
      <c r="D17" s="40"/>
      <c r="E17" s="40"/>
      <c r="F17" s="1"/>
    </row>
    <row r="18" spans="1:6" ht="24.95" customHeight="1" x14ac:dyDescent="0.15">
      <c r="A18" s="37" t="s">
        <v>535</v>
      </c>
      <c r="B18" s="37"/>
      <c r="C18" s="37"/>
      <c r="D18" s="37"/>
      <c r="E18" s="37"/>
      <c r="F18" s="37"/>
    </row>
  </sheetData>
  <mergeCells count="15">
    <mergeCell ref="A18:F18"/>
    <mergeCell ref="A1:F1"/>
    <mergeCell ref="A10:F10"/>
    <mergeCell ref="A12:F12"/>
    <mergeCell ref="F2:F3"/>
    <mergeCell ref="F4:F7"/>
    <mergeCell ref="B2:B3"/>
    <mergeCell ref="A9:F9"/>
    <mergeCell ref="A4:A7"/>
    <mergeCell ref="A2:A3"/>
    <mergeCell ref="C2:E2"/>
    <mergeCell ref="A14:E14"/>
    <mergeCell ref="A15:E15"/>
    <mergeCell ref="A16:E16"/>
    <mergeCell ref="A17:E17"/>
  </mergeCells>
  <phoneticPr fontId="1" type="noConversion"/>
  <pageMargins left="0.98425196850393704" right="0.94488188976377963" top="0.51181102362204722" bottom="0.78740157480314965" header="0.39370078740157483" footer="2.1259842519685042"/>
  <pageSetup paperSize="9" scale="82" firstPageNumber="40" orientation="portrait" useFirstPageNumber="1"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view="pageBreakPreview" zoomScale="85" zoomScaleNormal="100" zoomScaleSheetLayoutView="85" workbookViewId="0">
      <selection activeCell="J10" sqref="J10"/>
    </sheetView>
  </sheetViews>
  <sheetFormatPr defaultRowHeight="13.5" x14ac:dyDescent="0.15"/>
  <cols>
    <col min="1" max="16" width="8.77734375" customWidth="1"/>
  </cols>
  <sheetData>
    <row r="1" spans="1:24" ht="79.5" customHeight="1" thickBot="1" x14ac:dyDescent="0.2">
      <c r="A1" s="59" t="s">
        <v>532</v>
      </c>
      <c r="B1" s="44"/>
      <c r="C1" s="44"/>
      <c r="D1" s="44"/>
      <c r="E1" s="44"/>
      <c r="F1" s="44"/>
      <c r="G1" s="44"/>
      <c r="H1" s="44"/>
      <c r="I1" s="59" t="s">
        <v>533</v>
      </c>
      <c r="J1" s="44"/>
      <c r="K1" s="44"/>
      <c r="L1" s="44"/>
      <c r="M1" s="44"/>
      <c r="N1" s="44"/>
      <c r="O1" s="44"/>
      <c r="P1" s="44"/>
      <c r="Q1" s="59" t="s">
        <v>533</v>
      </c>
      <c r="R1" s="44"/>
      <c r="S1" s="44"/>
      <c r="T1" s="44"/>
      <c r="U1" s="44"/>
      <c r="V1" s="44"/>
      <c r="W1" s="44"/>
      <c r="X1" s="44"/>
    </row>
    <row r="2" spans="1:24" ht="24.95" customHeight="1" x14ac:dyDescent="0.15">
      <c r="A2" s="47" t="s">
        <v>229</v>
      </c>
      <c r="B2" s="41" t="s">
        <v>405</v>
      </c>
      <c r="C2" s="41" t="s">
        <v>415</v>
      </c>
      <c r="D2" s="41"/>
      <c r="E2" s="41"/>
      <c r="F2" s="41"/>
      <c r="G2" s="41"/>
      <c r="H2" s="41"/>
      <c r="I2" s="41" t="s">
        <v>229</v>
      </c>
      <c r="J2" s="41" t="s">
        <v>405</v>
      </c>
      <c r="K2" s="41" t="s">
        <v>402</v>
      </c>
      <c r="L2" s="41"/>
      <c r="M2" s="41"/>
      <c r="N2" s="41"/>
      <c r="O2" s="41"/>
      <c r="P2" s="41"/>
      <c r="Q2" s="41" t="s">
        <v>229</v>
      </c>
      <c r="R2" s="41" t="s">
        <v>405</v>
      </c>
      <c r="S2" s="41" t="s">
        <v>402</v>
      </c>
      <c r="T2" s="41"/>
      <c r="U2" s="41"/>
      <c r="V2" s="41"/>
      <c r="W2" s="41"/>
      <c r="X2" s="45"/>
    </row>
    <row r="3" spans="1:24" ht="31.5" customHeight="1" x14ac:dyDescent="0.15">
      <c r="A3" s="48"/>
      <c r="B3" s="42"/>
      <c r="C3" s="8" t="s">
        <v>417</v>
      </c>
      <c r="D3" s="8" t="s">
        <v>408</v>
      </c>
      <c r="E3" s="8" t="s">
        <v>409</v>
      </c>
      <c r="F3" s="8" t="s">
        <v>410</v>
      </c>
      <c r="G3" s="8" t="s">
        <v>411</v>
      </c>
      <c r="H3" s="8" t="s">
        <v>412</v>
      </c>
      <c r="I3" s="42"/>
      <c r="J3" s="42"/>
      <c r="K3" s="8" t="s">
        <v>417</v>
      </c>
      <c r="L3" s="8" t="s">
        <v>408</v>
      </c>
      <c r="M3" s="8" t="s">
        <v>409</v>
      </c>
      <c r="N3" s="8" t="s">
        <v>410</v>
      </c>
      <c r="O3" s="8" t="s">
        <v>411</v>
      </c>
      <c r="P3" s="8" t="s">
        <v>412</v>
      </c>
      <c r="Q3" s="42"/>
      <c r="R3" s="42"/>
      <c r="S3" s="8" t="s">
        <v>417</v>
      </c>
      <c r="T3" s="8" t="s">
        <v>408</v>
      </c>
      <c r="U3" s="8" t="s">
        <v>409</v>
      </c>
      <c r="V3" s="8" t="s">
        <v>410</v>
      </c>
      <c r="W3" s="8" t="s">
        <v>411</v>
      </c>
      <c r="X3" s="11" t="s">
        <v>412</v>
      </c>
    </row>
    <row r="4" spans="1:24" ht="24.95" customHeight="1" x14ac:dyDescent="0.15">
      <c r="A4" s="3" t="s">
        <v>7</v>
      </c>
      <c r="B4" s="23" t="s">
        <v>547</v>
      </c>
      <c r="C4" s="30">
        <v>5.1790000000000003</v>
      </c>
      <c r="D4" s="30">
        <v>8.0000000000000002E-3</v>
      </c>
      <c r="E4" s="30">
        <v>0.27200000000000002</v>
      </c>
      <c r="F4" s="30">
        <v>1E-3</v>
      </c>
      <c r="G4" s="30">
        <v>4.87</v>
      </c>
      <c r="H4" s="30">
        <v>3.5999999999999997E-2</v>
      </c>
      <c r="I4" s="23"/>
      <c r="J4" s="23" t="s">
        <v>75</v>
      </c>
      <c r="K4" s="30">
        <v>3.0000000000000001E-3</v>
      </c>
      <c r="L4" s="30" t="s">
        <v>477</v>
      </c>
      <c r="M4" s="30" t="s">
        <v>477</v>
      </c>
      <c r="N4" s="30" t="s">
        <v>477</v>
      </c>
      <c r="O4" s="30">
        <v>3.0000000000000001E-3</v>
      </c>
      <c r="P4" s="30" t="s">
        <v>477</v>
      </c>
      <c r="Q4" s="23"/>
      <c r="R4" s="23" t="s">
        <v>544</v>
      </c>
      <c r="S4" s="32">
        <v>5.0000000000000001E-3</v>
      </c>
      <c r="T4" s="32" t="s">
        <v>477</v>
      </c>
      <c r="U4" s="32">
        <v>1E-3</v>
      </c>
      <c r="V4" s="32" t="s">
        <v>477</v>
      </c>
      <c r="W4" s="32">
        <v>3.0000000000000001E-3</v>
      </c>
      <c r="X4" s="32">
        <v>1E-3</v>
      </c>
    </row>
    <row r="5" spans="1:24" ht="24.95" customHeight="1" x14ac:dyDescent="0.15">
      <c r="A5" s="3" t="s">
        <v>3</v>
      </c>
      <c r="B5" s="23" t="s">
        <v>74</v>
      </c>
      <c r="C5" s="27">
        <v>0.123</v>
      </c>
      <c r="D5" s="27" t="s">
        <v>477</v>
      </c>
      <c r="E5" s="27">
        <v>7.9000000000000001E-2</v>
      </c>
      <c r="F5" s="27" t="s">
        <v>477</v>
      </c>
      <c r="G5" s="27">
        <v>3.6999999999999998E-2</v>
      </c>
      <c r="H5" s="27">
        <v>7.0000000000000001E-3</v>
      </c>
      <c r="I5" s="23"/>
      <c r="J5" s="23" t="s">
        <v>76</v>
      </c>
      <c r="K5" s="27">
        <v>2.4E-2</v>
      </c>
      <c r="L5" s="27" t="s">
        <v>477</v>
      </c>
      <c r="M5" s="27" t="s">
        <v>477</v>
      </c>
      <c r="N5" s="27" t="s">
        <v>477</v>
      </c>
      <c r="O5" s="27">
        <v>2.4E-2</v>
      </c>
      <c r="P5" s="27" t="s">
        <v>477</v>
      </c>
      <c r="Q5" s="23"/>
      <c r="R5" s="23" t="s">
        <v>103</v>
      </c>
      <c r="S5" s="33">
        <v>1E-3</v>
      </c>
      <c r="T5" s="33" t="s">
        <v>477</v>
      </c>
      <c r="U5" s="33" t="s">
        <v>477</v>
      </c>
      <c r="V5" s="33" t="s">
        <v>477</v>
      </c>
      <c r="W5" s="33">
        <v>1E-3</v>
      </c>
      <c r="X5" s="33" t="s">
        <v>477</v>
      </c>
    </row>
    <row r="6" spans="1:24" ht="24.95" customHeight="1" x14ac:dyDescent="0.15">
      <c r="A6" s="3"/>
      <c r="B6" s="23" t="s">
        <v>422</v>
      </c>
      <c r="C6" s="27">
        <v>1.7000000000000001E-2</v>
      </c>
      <c r="D6" s="27" t="s">
        <v>477</v>
      </c>
      <c r="E6" s="27" t="s">
        <v>477</v>
      </c>
      <c r="F6" s="27" t="s">
        <v>477</v>
      </c>
      <c r="G6" s="27">
        <v>1.7000000000000001E-2</v>
      </c>
      <c r="H6" s="27" t="s">
        <v>477</v>
      </c>
      <c r="I6" s="23"/>
      <c r="J6" s="23" t="s">
        <v>77</v>
      </c>
      <c r="K6" s="27">
        <v>2.1000000000000001E-2</v>
      </c>
      <c r="L6" s="27" t="s">
        <v>477</v>
      </c>
      <c r="M6" s="27" t="s">
        <v>477</v>
      </c>
      <c r="N6" s="27" t="s">
        <v>477</v>
      </c>
      <c r="O6" s="27">
        <v>2.1000000000000001E-2</v>
      </c>
      <c r="P6" s="27" t="s">
        <v>477</v>
      </c>
      <c r="Q6" s="23"/>
      <c r="R6" s="23" t="s">
        <v>104</v>
      </c>
      <c r="S6" s="27">
        <v>4.3999999999999997E-2</v>
      </c>
      <c r="T6" s="27" t="s">
        <v>477</v>
      </c>
      <c r="U6" s="27" t="s">
        <v>477</v>
      </c>
      <c r="V6" s="27" t="s">
        <v>477</v>
      </c>
      <c r="W6" s="27">
        <v>4.3999999999999997E-2</v>
      </c>
      <c r="X6" s="27" t="s">
        <v>477</v>
      </c>
    </row>
    <row r="7" spans="1:24" ht="24.95" customHeight="1" x14ac:dyDescent="0.15">
      <c r="A7" s="3"/>
      <c r="B7" s="23" t="s">
        <v>423</v>
      </c>
      <c r="C7" s="27">
        <v>0.1</v>
      </c>
      <c r="D7" s="27" t="s">
        <v>477</v>
      </c>
      <c r="E7" s="27">
        <v>7.9000000000000001E-2</v>
      </c>
      <c r="F7" s="27" t="s">
        <v>477</v>
      </c>
      <c r="G7" s="27">
        <v>1.4999999999999999E-2</v>
      </c>
      <c r="H7" s="27">
        <v>6.0000000000000001E-3</v>
      </c>
      <c r="I7" s="23"/>
      <c r="J7" s="23" t="s">
        <v>78</v>
      </c>
      <c r="K7" s="27">
        <v>0.19700000000000001</v>
      </c>
      <c r="L7" s="27" t="s">
        <v>477</v>
      </c>
      <c r="M7" s="27">
        <v>4.0000000000000001E-3</v>
      </c>
      <c r="N7" s="27" t="s">
        <v>477</v>
      </c>
      <c r="O7" s="27">
        <v>0.193</v>
      </c>
      <c r="P7" s="27" t="s">
        <v>477</v>
      </c>
      <c r="Q7" s="23"/>
      <c r="R7" s="23" t="s">
        <v>105</v>
      </c>
      <c r="S7" s="27">
        <v>1E-3</v>
      </c>
      <c r="T7" s="27" t="s">
        <v>477</v>
      </c>
      <c r="U7" s="27" t="s">
        <v>477</v>
      </c>
      <c r="V7" s="27" t="s">
        <v>477</v>
      </c>
      <c r="W7" s="27">
        <v>1E-3</v>
      </c>
      <c r="X7" s="27" t="s">
        <v>477</v>
      </c>
    </row>
    <row r="8" spans="1:24" ht="24.95" customHeight="1" x14ac:dyDescent="0.15">
      <c r="A8" s="3"/>
      <c r="B8" s="23" t="s">
        <v>424</v>
      </c>
      <c r="C8" s="27">
        <v>2E-3</v>
      </c>
      <c r="D8" s="27" t="s">
        <v>477</v>
      </c>
      <c r="E8" s="27" t="s">
        <v>477</v>
      </c>
      <c r="F8" s="27" t="s">
        <v>477</v>
      </c>
      <c r="G8" s="27">
        <v>2E-3</v>
      </c>
      <c r="H8" s="27" t="s">
        <v>477</v>
      </c>
      <c r="I8" s="23"/>
      <c r="J8" s="23" t="s">
        <v>79</v>
      </c>
      <c r="K8" s="27">
        <v>1E-3</v>
      </c>
      <c r="L8" s="27" t="s">
        <v>477</v>
      </c>
      <c r="M8" s="27" t="s">
        <v>477</v>
      </c>
      <c r="N8" s="27" t="s">
        <v>477</v>
      </c>
      <c r="O8" s="27">
        <v>1E-3</v>
      </c>
      <c r="P8" s="27" t="s">
        <v>477</v>
      </c>
      <c r="Q8" s="23"/>
      <c r="R8" s="23" t="s">
        <v>106</v>
      </c>
      <c r="S8" s="27">
        <v>0.36</v>
      </c>
      <c r="T8" s="27">
        <v>1E-3</v>
      </c>
      <c r="U8" s="27">
        <v>1.0999999999999999E-2</v>
      </c>
      <c r="V8" s="27" t="s">
        <v>477</v>
      </c>
      <c r="W8" s="27">
        <v>0.34799999999999998</v>
      </c>
      <c r="X8" s="27" t="s">
        <v>477</v>
      </c>
    </row>
    <row r="9" spans="1:24" ht="24.95" customHeight="1" x14ac:dyDescent="0.15">
      <c r="A9" s="3"/>
      <c r="B9" s="23" t="s">
        <v>425</v>
      </c>
      <c r="C9" s="27">
        <v>2E-3</v>
      </c>
      <c r="D9" s="27" t="s">
        <v>477</v>
      </c>
      <c r="E9" s="27" t="s">
        <v>477</v>
      </c>
      <c r="F9" s="27" t="s">
        <v>477</v>
      </c>
      <c r="G9" s="27">
        <v>1E-3</v>
      </c>
      <c r="H9" s="27">
        <v>1E-3</v>
      </c>
      <c r="I9" s="23"/>
      <c r="J9" s="23" t="s">
        <v>80</v>
      </c>
      <c r="K9" s="27">
        <v>1.7999999999999999E-2</v>
      </c>
      <c r="L9" s="27" t="s">
        <v>477</v>
      </c>
      <c r="M9" s="27" t="s">
        <v>477</v>
      </c>
      <c r="N9" s="27" t="s">
        <v>477</v>
      </c>
      <c r="O9" s="27">
        <v>1.7999999999999999E-2</v>
      </c>
      <c r="P9" s="27" t="s">
        <v>477</v>
      </c>
      <c r="Q9" s="23"/>
      <c r="R9" s="23" t="s">
        <v>107</v>
      </c>
      <c r="S9" s="27">
        <v>1.4999999999999999E-2</v>
      </c>
      <c r="T9" s="27" t="s">
        <v>477</v>
      </c>
      <c r="U9" s="27" t="s">
        <v>477</v>
      </c>
      <c r="V9" s="27" t="s">
        <v>477</v>
      </c>
      <c r="W9" s="27">
        <v>1.4999999999999999E-2</v>
      </c>
      <c r="X9" s="27" t="s">
        <v>477</v>
      </c>
    </row>
    <row r="10" spans="1:24" ht="24.95" customHeight="1" x14ac:dyDescent="0.15">
      <c r="A10" s="3"/>
      <c r="B10" s="23" t="s">
        <v>426</v>
      </c>
      <c r="C10" s="27">
        <v>1E-3</v>
      </c>
      <c r="D10" s="27" t="s">
        <v>477</v>
      </c>
      <c r="E10" s="27" t="s">
        <v>477</v>
      </c>
      <c r="F10" s="27" t="s">
        <v>477</v>
      </c>
      <c r="G10" s="27">
        <v>1E-3</v>
      </c>
      <c r="H10" s="27" t="s">
        <v>477</v>
      </c>
      <c r="I10" s="23"/>
      <c r="J10" s="23" t="s">
        <v>81</v>
      </c>
      <c r="K10" s="27">
        <v>0.06</v>
      </c>
      <c r="L10" s="27" t="s">
        <v>477</v>
      </c>
      <c r="M10" s="27" t="s">
        <v>477</v>
      </c>
      <c r="N10" s="27" t="s">
        <v>477</v>
      </c>
      <c r="O10" s="27">
        <v>0.06</v>
      </c>
      <c r="P10" s="27" t="s">
        <v>477</v>
      </c>
      <c r="Q10" s="23"/>
      <c r="R10" s="23" t="s">
        <v>107</v>
      </c>
      <c r="S10" s="27">
        <v>1.7000000000000001E-2</v>
      </c>
      <c r="T10" s="27" t="s">
        <v>477</v>
      </c>
      <c r="U10" s="27" t="s">
        <v>477</v>
      </c>
      <c r="V10" s="27" t="s">
        <v>477</v>
      </c>
      <c r="W10" s="27">
        <v>1.7000000000000001E-2</v>
      </c>
      <c r="X10" s="27" t="s">
        <v>477</v>
      </c>
    </row>
    <row r="11" spans="1:24" ht="24.95" customHeight="1" x14ac:dyDescent="0.15">
      <c r="A11" s="3"/>
      <c r="B11" s="23" t="s">
        <v>427</v>
      </c>
      <c r="C11" s="27">
        <v>1E-3</v>
      </c>
      <c r="D11" s="27" t="s">
        <v>477</v>
      </c>
      <c r="E11" s="27" t="s">
        <v>477</v>
      </c>
      <c r="F11" s="27" t="s">
        <v>477</v>
      </c>
      <c r="G11" s="27">
        <v>1E-3</v>
      </c>
      <c r="H11" s="27" t="s">
        <v>477</v>
      </c>
      <c r="I11" s="23"/>
      <c r="J11" s="23" t="s">
        <v>82</v>
      </c>
      <c r="K11" s="27">
        <v>3.0000000000000001E-3</v>
      </c>
      <c r="L11" s="27" t="s">
        <v>477</v>
      </c>
      <c r="M11" s="27" t="s">
        <v>477</v>
      </c>
      <c r="N11" s="27" t="s">
        <v>477</v>
      </c>
      <c r="O11" s="27">
        <v>3.0000000000000001E-3</v>
      </c>
      <c r="P11" s="27" t="s">
        <v>477</v>
      </c>
      <c r="Q11" s="23"/>
      <c r="R11" s="23" t="s">
        <v>108</v>
      </c>
      <c r="S11" s="27">
        <v>8.0000000000000002E-3</v>
      </c>
      <c r="T11" s="27" t="s">
        <v>477</v>
      </c>
      <c r="U11" s="27" t="s">
        <v>477</v>
      </c>
      <c r="V11" s="27" t="s">
        <v>477</v>
      </c>
      <c r="W11" s="27">
        <v>8.0000000000000002E-3</v>
      </c>
      <c r="X11" s="27" t="s">
        <v>477</v>
      </c>
    </row>
    <row r="12" spans="1:24" ht="24.95" customHeight="1" x14ac:dyDescent="0.15">
      <c r="A12" s="3" t="s">
        <v>6</v>
      </c>
      <c r="B12" s="23" t="s">
        <v>428</v>
      </c>
      <c r="C12" s="27">
        <v>1.23</v>
      </c>
      <c r="D12" s="27">
        <v>2E-3</v>
      </c>
      <c r="E12" s="27">
        <v>3.3000000000000002E-2</v>
      </c>
      <c r="F12" s="27" t="s">
        <v>477</v>
      </c>
      <c r="G12" s="27">
        <v>1.177</v>
      </c>
      <c r="H12" s="27">
        <v>1.7999999999999999E-2</v>
      </c>
      <c r="I12" s="23"/>
      <c r="J12" s="23" t="s">
        <v>83</v>
      </c>
      <c r="K12" s="27">
        <v>2E-3</v>
      </c>
      <c r="L12" s="27" t="s">
        <v>477</v>
      </c>
      <c r="M12" s="27" t="s">
        <v>477</v>
      </c>
      <c r="N12" s="27" t="s">
        <v>477</v>
      </c>
      <c r="O12" s="27">
        <v>2E-3</v>
      </c>
      <c r="P12" s="27" t="s">
        <v>477</v>
      </c>
      <c r="Q12" s="23"/>
      <c r="R12" s="23" t="s">
        <v>109</v>
      </c>
      <c r="S12" s="27">
        <v>1.2E-2</v>
      </c>
      <c r="T12" s="27" t="s">
        <v>477</v>
      </c>
      <c r="U12" s="27" t="s">
        <v>477</v>
      </c>
      <c r="V12" s="27" t="s">
        <v>477</v>
      </c>
      <c r="W12" s="27">
        <v>1.2E-2</v>
      </c>
      <c r="X12" s="27" t="s">
        <v>477</v>
      </c>
    </row>
    <row r="13" spans="1:24" ht="24.95" customHeight="1" x14ac:dyDescent="0.15">
      <c r="A13" s="3"/>
      <c r="B13" s="23" t="s">
        <v>429</v>
      </c>
      <c r="C13" s="27">
        <v>5.0000000000000001E-3</v>
      </c>
      <c r="D13" s="27" t="s">
        <v>477</v>
      </c>
      <c r="E13" s="27" t="s">
        <v>477</v>
      </c>
      <c r="F13" s="27" t="s">
        <v>477</v>
      </c>
      <c r="G13" s="27">
        <v>5.0000000000000001E-3</v>
      </c>
      <c r="H13" s="27" t="s">
        <v>477</v>
      </c>
      <c r="I13" s="23"/>
      <c r="J13" s="23" t="s">
        <v>84</v>
      </c>
      <c r="K13" s="27">
        <v>3.6999999999999998E-2</v>
      </c>
      <c r="L13" s="27" t="s">
        <v>477</v>
      </c>
      <c r="M13" s="27" t="s">
        <v>477</v>
      </c>
      <c r="N13" s="27" t="s">
        <v>477</v>
      </c>
      <c r="O13" s="27">
        <v>3.6999999999999998E-2</v>
      </c>
      <c r="P13" s="27" t="s">
        <v>477</v>
      </c>
      <c r="Q13" s="23"/>
      <c r="R13" s="23" t="s">
        <v>110</v>
      </c>
      <c r="S13" s="27">
        <v>1.7999999999999999E-2</v>
      </c>
      <c r="T13" s="27" t="s">
        <v>477</v>
      </c>
      <c r="U13" s="27" t="s">
        <v>477</v>
      </c>
      <c r="V13" s="27" t="s">
        <v>477</v>
      </c>
      <c r="W13" s="27">
        <v>1.7999999999999999E-2</v>
      </c>
      <c r="X13" s="27" t="s">
        <v>477</v>
      </c>
    </row>
    <row r="14" spans="1:24" ht="24.95" customHeight="1" x14ac:dyDescent="0.15">
      <c r="A14" s="3"/>
      <c r="B14" s="23" t="s">
        <v>430</v>
      </c>
      <c r="C14" s="27">
        <v>1E-3</v>
      </c>
      <c r="D14" s="27" t="s">
        <v>477</v>
      </c>
      <c r="E14" s="27" t="s">
        <v>477</v>
      </c>
      <c r="F14" s="27" t="s">
        <v>477</v>
      </c>
      <c r="G14" s="27">
        <v>1E-3</v>
      </c>
      <c r="H14" s="27" t="s">
        <v>477</v>
      </c>
      <c r="I14" s="23"/>
      <c r="J14" s="23" t="s">
        <v>84</v>
      </c>
      <c r="K14" s="27">
        <v>5.0000000000000001E-3</v>
      </c>
      <c r="L14" s="27" t="s">
        <v>477</v>
      </c>
      <c r="M14" s="27" t="s">
        <v>477</v>
      </c>
      <c r="N14" s="27" t="s">
        <v>477</v>
      </c>
      <c r="O14" s="27">
        <v>5.0000000000000001E-3</v>
      </c>
      <c r="P14" s="27" t="s">
        <v>477</v>
      </c>
      <c r="Q14" s="23"/>
      <c r="R14" s="23" t="s">
        <v>111</v>
      </c>
      <c r="S14" s="27">
        <v>2E-3</v>
      </c>
      <c r="T14" s="27" t="s">
        <v>477</v>
      </c>
      <c r="U14" s="27" t="s">
        <v>477</v>
      </c>
      <c r="V14" s="27" t="s">
        <v>477</v>
      </c>
      <c r="W14" s="27">
        <v>2E-3</v>
      </c>
      <c r="X14" s="27" t="s">
        <v>477</v>
      </c>
    </row>
    <row r="15" spans="1:24" ht="24.95" customHeight="1" x14ac:dyDescent="0.15">
      <c r="A15" s="3"/>
      <c r="B15" s="23" t="s">
        <v>431</v>
      </c>
      <c r="C15" s="27">
        <v>6.0000000000000001E-3</v>
      </c>
      <c r="D15" s="27" t="s">
        <v>477</v>
      </c>
      <c r="E15" s="27" t="s">
        <v>477</v>
      </c>
      <c r="F15" s="27" t="s">
        <v>477</v>
      </c>
      <c r="G15" s="27">
        <v>6.0000000000000001E-3</v>
      </c>
      <c r="H15" s="27" t="s">
        <v>477</v>
      </c>
      <c r="I15" s="23"/>
      <c r="J15" s="23" t="s">
        <v>85</v>
      </c>
      <c r="K15" s="27">
        <v>3.0000000000000001E-3</v>
      </c>
      <c r="L15" s="27" t="s">
        <v>477</v>
      </c>
      <c r="M15" s="27" t="s">
        <v>477</v>
      </c>
      <c r="N15" s="27" t="s">
        <v>477</v>
      </c>
      <c r="O15" s="27">
        <v>3.0000000000000001E-3</v>
      </c>
      <c r="P15" s="27" t="s">
        <v>477</v>
      </c>
      <c r="Q15" s="23"/>
      <c r="R15" s="23" t="s">
        <v>111</v>
      </c>
      <c r="S15" s="27">
        <v>0.01</v>
      </c>
      <c r="T15" s="27" t="s">
        <v>477</v>
      </c>
      <c r="U15" s="27" t="s">
        <v>477</v>
      </c>
      <c r="V15" s="27" t="s">
        <v>477</v>
      </c>
      <c r="W15" s="27">
        <v>0.01</v>
      </c>
      <c r="X15" s="27" t="s">
        <v>477</v>
      </c>
    </row>
    <row r="16" spans="1:24" ht="24.95" customHeight="1" x14ac:dyDescent="0.15">
      <c r="A16" s="3"/>
      <c r="B16" s="23" t="s">
        <v>432</v>
      </c>
      <c r="C16" s="27">
        <v>8.0000000000000002E-3</v>
      </c>
      <c r="D16" s="27" t="s">
        <v>477</v>
      </c>
      <c r="E16" s="27" t="s">
        <v>477</v>
      </c>
      <c r="F16" s="27" t="s">
        <v>477</v>
      </c>
      <c r="G16" s="27">
        <v>5.0000000000000001E-3</v>
      </c>
      <c r="H16" s="27">
        <v>3.0000000000000001E-3</v>
      </c>
      <c r="I16" s="23"/>
      <c r="J16" s="23" t="s">
        <v>86</v>
      </c>
      <c r="K16" s="27">
        <v>7.0000000000000001E-3</v>
      </c>
      <c r="L16" s="27" t="s">
        <v>477</v>
      </c>
      <c r="M16" s="27" t="s">
        <v>477</v>
      </c>
      <c r="N16" s="27" t="s">
        <v>477</v>
      </c>
      <c r="O16" s="27">
        <v>7.0000000000000001E-3</v>
      </c>
      <c r="P16" s="27" t="s">
        <v>477</v>
      </c>
      <c r="Q16" s="23"/>
      <c r="R16" s="23" t="s">
        <v>112</v>
      </c>
      <c r="S16" s="27">
        <v>3.0000000000000001E-3</v>
      </c>
      <c r="T16" s="27" t="s">
        <v>477</v>
      </c>
      <c r="U16" s="27" t="s">
        <v>477</v>
      </c>
      <c r="V16" s="27" t="s">
        <v>477</v>
      </c>
      <c r="W16" s="27">
        <v>3.0000000000000001E-3</v>
      </c>
      <c r="X16" s="27" t="s">
        <v>477</v>
      </c>
    </row>
    <row r="17" spans="1:24" ht="24.95" customHeight="1" x14ac:dyDescent="0.15">
      <c r="A17" s="3"/>
      <c r="B17" s="23" t="s">
        <v>433</v>
      </c>
      <c r="C17" s="27">
        <v>8.6999999999999994E-2</v>
      </c>
      <c r="D17" s="27" t="s">
        <v>477</v>
      </c>
      <c r="E17" s="27" t="s">
        <v>477</v>
      </c>
      <c r="F17" s="27" t="s">
        <v>477</v>
      </c>
      <c r="G17" s="27">
        <v>8.6999999999999994E-2</v>
      </c>
      <c r="H17" s="27" t="s">
        <v>477</v>
      </c>
      <c r="I17" s="23"/>
      <c r="J17" s="23" t="s">
        <v>87</v>
      </c>
      <c r="K17" s="27">
        <v>1.0999999999999999E-2</v>
      </c>
      <c r="L17" s="27" t="s">
        <v>477</v>
      </c>
      <c r="M17" s="27" t="s">
        <v>477</v>
      </c>
      <c r="N17" s="27" t="s">
        <v>477</v>
      </c>
      <c r="O17" s="27">
        <v>1.0999999999999999E-2</v>
      </c>
      <c r="P17" s="27" t="s">
        <v>477</v>
      </c>
      <c r="Q17" s="23"/>
      <c r="R17" s="23" t="s">
        <v>113</v>
      </c>
      <c r="S17" s="27">
        <v>1.9E-2</v>
      </c>
      <c r="T17" s="27" t="s">
        <v>477</v>
      </c>
      <c r="U17" s="27" t="s">
        <v>477</v>
      </c>
      <c r="V17" s="27" t="s">
        <v>477</v>
      </c>
      <c r="W17" s="27">
        <v>1.9E-2</v>
      </c>
      <c r="X17" s="27" t="s">
        <v>477</v>
      </c>
    </row>
    <row r="18" spans="1:24" ht="24.95" customHeight="1" x14ac:dyDescent="0.15">
      <c r="A18" s="3"/>
      <c r="B18" s="23" t="s">
        <v>434</v>
      </c>
      <c r="C18" s="27">
        <v>1E-3</v>
      </c>
      <c r="D18" s="27" t="s">
        <v>477</v>
      </c>
      <c r="E18" s="27" t="s">
        <v>477</v>
      </c>
      <c r="F18" s="27" t="s">
        <v>477</v>
      </c>
      <c r="G18" s="27">
        <v>1E-3</v>
      </c>
      <c r="H18" s="27" t="s">
        <v>477</v>
      </c>
      <c r="I18" s="23"/>
      <c r="J18" s="23" t="s">
        <v>88</v>
      </c>
      <c r="K18" s="27">
        <v>1E-3</v>
      </c>
      <c r="L18" s="27" t="s">
        <v>477</v>
      </c>
      <c r="M18" s="27" t="s">
        <v>477</v>
      </c>
      <c r="N18" s="27" t="s">
        <v>477</v>
      </c>
      <c r="O18" s="27">
        <v>1E-3</v>
      </c>
      <c r="P18" s="27" t="s">
        <v>477</v>
      </c>
      <c r="Q18" s="23"/>
      <c r="R18" s="23" t="s">
        <v>114</v>
      </c>
      <c r="S18" s="27">
        <v>5.0000000000000001E-3</v>
      </c>
      <c r="T18" s="27" t="s">
        <v>477</v>
      </c>
      <c r="U18" s="27" t="s">
        <v>477</v>
      </c>
      <c r="V18" s="27" t="s">
        <v>477</v>
      </c>
      <c r="W18" s="27">
        <v>5.0000000000000001E-3</v>
      </c>
      <c r="X18" s="27" t="s">
        <v>477</v>
      </c>
    </row>
    <row r="19" spans="1:24" ht="24.95" customHeight="1" x14ac:dyDescent="0.15">
      <c r="A19" s="3"/>
      <c r="B19" s="23" t="s">
        <v>435</v>
      </c>
      <c r="C19" s="27">
        <v>7.0000000000000007E-2</v>
      </c>
      <c r="D19" s="27" t="s">
        <v>477</v>
      </c>
      <c r="E19" s="27" t="s">
        <v>477</v>
      </c>
      <c r="F19" s="27" t="s">
        <v>477</v>
      </c>
      <c r="G19" s="27">
        <v>7.0000000000000007E-2</v>
      </c>
      <c r="H19" s="27" t="s">
        <v>477</v>
      </c>
      <c r="I19" s="23"/>
      <c r="J19" s="23" t="s">
        <v>89</v>
      </c>
      <c r="K19" s="27">
        <v>0.14199999999999999</v>
      </c>
      <c r="L19" s="27" t="s">
        <v>477</v>
      </c>
      <c r="M19" s="27">
        <v>2E-3</v>
      </c>
      <c r="N19" s="27" t="s">
        <v>477</v>
      </c>
      <c r="O19" s="27">
        <v>0.14000000000000001</v>
      </c>
      <c r="P19" s="27" t="s">
        <v>477</v>
      </c>
      <c r="Q19" s="23"/>
      <c r="R19" s="23" t="s">
        <v>115</v>
      </c>
      <c r="S19" s="27">
        <v>9.8000000000000004E-2</v>
      </c>
      <c r="T19" s="27">
        <v>1E-3</v>
      </c>
      <c r="U19" s="27">
        <v>2.5000000000000001E-2</v>
      </c>
      <c r="V19" s="27" t="s">
        <v>477</v>
      </c>
      <c r="W19" s="27">
        <v>7.1999999999999995E-2</v>
      </c>
      <c r="X19" s="27" t="s">
        <v>477</v>
      </c>
    </row>
    <row r="20" spans="1:24" ht="24.95" customHeight="1" x14ac:dyDescent="0.15">
      <c r="A20" s="3"/>
      <c r="B20" s="23" t="s">
        <v>436</v>
      </c>
      <c r="C20" s="27">
        <v>0.03</v>
      </c>
      <c r="D20" s="27" t="s">
        <v>477</v>
      </c>
      <c r="E20" s="27" t="s">
        <v>477</v>
      </c>
      <c r="F20" s="27" t="s">
        <v>477</v>
      </c>
      <c r="G20" s="27">
        <v>0.03</v>
      </c>
      <c r="H20" s="27" t="s">
        <v>477</v>
      </c>
      <c r="I20" s="23"/>
      <c r="J20" s="23" t="s">
        <v>90</v>
      </c>
      <c r="K20" s="27">
        <v>1E-3</v>
      </c>
      <c r="L20" s="27" t="s">
        <v>477</v>
      </c>
      <c r="M20" s="27" t="s">
        <v>477</v>
      </c>
      <c r="N20" s="27" t="s">
        <v>477</v>
      </c>
      <c r="O20" s="27">
        <v>1E-3</v>
      </c>
      <c r="P20" s="27" t="s">
        <v>477</v>
      </c>
      <c r="Q20" s="23"/>
      <c r="R20" s="23" t="s">
        <v>116</v>
      </c>
      <c r="S20" s="27">
        <v>6.8000000000000005E-2</v>
      </c>
      <c r="T20" s="27" t="s">
        <v>477</v>
      </c>
      <c r="U20" s="27">
        <v>1.0999999999999999E-2</v>
      </c>
      <c r="V20" s="27" t="s">
        <v>477</v>
      </c>
      <c r="W20" s="27">
        <v>5.7000000000000002E-2</v>
      </c>
      <c r="X20" s="27" t="s">
        <v>477</v>
      </c>
    </row>
    <row r="21" spans="1:24" ht="24.95" customHeight="1" x14ac:dyDescent="0.15">
      <c r="A21" s="3"/>
      <c r="B21" s="23" t="s">
        <v>437</v>
      </c>
      <c r="C21" s="27">
        <v>8.5000000000000006E-2</v>
      </c>
      <c r="D21" s="27" t="s">
        <v>477</v>
      </c>
      <c r="E21" s="27" t="s">
        <v>477</v>
      </c>
      <c r="F21" s="27" t="s">
        <v>477</v>
      </c>
      <c r="G21" s="27">
        <v>8.5000000000000006E-2</v>
      </c>
      <c r="H21" s="27" t="s">
        <v>477</v>
      </c>
      <c r="I21" s="23"/>
      <c r="J21" s="23" t="s">
        <v>91</v>
      </c>
      <c r="K21" s="27">
        <v>2E-3</v>
      </c>
      <c r="L21" s="27" t="s">
        <v>477</v>
      </c>
      <c r="M21" s="27" t="s">
        <v>477</v>
      </c>
      <c r="N21" s="27" t="s">
        <v>477</v>
      </c>
      <c r="O21" s="27">
        <v>2E-3</v>
      </c>
      <c r="P21" s="27" t="s">
        <v>477</v>
      </c>
      <c r="Q21" s="23"/>
      <c r="R21" s="23" t="s">
        <v>269</v>
      </c>
      <c r="S21" s="27">
        <v>0.01</v>
      </c>
      <c r="T21" s="27" t="s">
        <v>477</v>
      </c>
      <c r="U21" s="27" t="s">
        <v>477</v>
      </c>
      <c r="V21" s="27" t="s">
        <v>477</v>
      </c>
      <c r="W21" s="27">
        <v>0.01</v>
      </c>
      <c r="X21" s="27" t="s">
        <v>477</v>
      </c>
    </row>
    <row r="22" spans="1:24" ht="24.95" customHeight="1" x14ac:dyDescent="0.15">
      <c r="A22" s="3"/>
      <c r="B22" s="23" t="s">
        <v>438</v>
      </c>
      <c r="C22" s="27">
        <v>5.0000000000000001E-3</v>
      </c>
      <c r="D22" s="27" t="s">
        <v>477</v>
      </c>
      <c r="E22" s="27" t="s">
        <v>477</v>
      </c>
      <c r="F22" s="27" t="s">
        <v>477</v>
      </c>
      <c r="G22" s="27">
        <v>5.0000000000000001E-3</v>
      </c>
      <c r="H22" s="27" t="s">
        <v>477</v>
      </c>
      <c r="I22" s="23"/>
      <c r="J22" s="23" t="s">
        <v>92</v>
      </c>
      <c r="K22" s="27">
        <v>1E-3</v>
      </c>
      <c r="L22" s="27" t="s">
        <v>477</v>
      </c>
      <c r="M22" s="27" t="s">
        <v>477</v>
      </c>
      <c r="N22" s="27" t="s">
        <v>477</v>
      </c>
      <c r="O22" s="27">
        <v>1E-3</v>
      </c>
      <c r="P22" s="27" t="s">
        <v>477</v>
      </c>
      <c r="Q22" s="23"/>
      <c r="R22" s="23" t="s">
        <v>269</v>
      </c>
      <c r="S22" s="27">
        <v>1E-3</v>
      </c>
      <c r="T22" s="27" t="s">
        <v>477</v>
      </c>
      <c r="U22" s="27" t="s">
        <v>477</v>
      </c>
      <c r="V22" s="27" t="s">
        <v>477</v>
      </c>
      <c r="W22" s="27">
        <v>1E-3</v>
      </c>
      <c r="X22" s="27" t="s">
        <v>477</v>
      </c>
    </row>
    <row r="23" spans="1:24" ht="24.95" customHeight="1" x14ac:dyDescent="0.15">
      <c r="A23" s="3"/>
      <c r="B23" s="23" t="s">
        <v>439</v>
      </c>
      <c r="C23" s="27">
        <v>2.1999999999999999E-2</v>
      </c>
      <c r="D23" s="27" t="s">
        <v>477</v>
      </c>
      <c r="E23" s="27" t="s">
        <v>477</v>
      </c>
      <c r="F23" s="27" t="s">
        <v>477</v>
      </c>
      <c r="G23" s="27">
        <v>2.1999999999999999E-2</v>
      </c>
      <c r="H23" s="27" t="s">
        <v>477</v>
      </c>
      <c r="I23" s="23"/>
      <c r="J23" s="23" t="s">
        <v>93</v>
      </c>
      <c r="K23" s="27">
        <v>3.0000000000000001E-3</v>
      </c>
      <c r="L23" s="27" t="s">
        <v>477</v>
      </c>
      <c r="M23" s="27" t="s">
        <v>477</v>
      </c>
      <c r="N23" s="27" t="s">
        <v>477</v>
      </c>
      <c r="O23" s="27">
        <v>3.0000000000000001E-3</v>
      </c>
      <c r="P23" s="27" t="s">
        <v>477</v>
      </c>
      <c r="Q23" s="23"/>
      <c r="R23" s="23" t="s">
        <v>117</v>
      </c>
      <c r="S23" s="27">
        <v>7.3999999999999996E-2</v>
      </c>
      <c r="T23" s="27" t="s">
        <v>477</v>
      </c>
      <c r="U23" s="27">
        <v>0.01</v>
      </c>
      <c r="V23" s="27" t="s">
        <v>477</v>
      </c>
      <c r="W23" s="27">
        <v>6.4000000000000001E-2</v>
      </c>
      <c r="X23" s="27" t="s">
        <v>477</v>
      </c>
    </row>
    <row r="24" spans="1:24" ht="24.95" customHeight="1" x14ac:dyDescent="0.15">
      <c r="A24" s="3"/>
      <c r="B24" s="23" t="s">
        <v>440</v>
      </c>
      <c r="C24" s="27">
        <v>2E-3</v>
      </c>
      <c r="D24" s="27" t="s">
        <v>477</v>
      </c>
      <c r="E24" s="27" t="s">
        <v>477</v>
      </c>
      <c r="F24" s="27" t="s">
        <v>477</v>
      </c>
      <c r="G24" s="27">
        <v>2E-3</v>
      </c>
      <c r="H24" s="27" t="s">
        <v>477</v>
      </c>
      <c r="I24" s="23"/>
      <c r="J24" s="23" t="s">
        <v>94</v>
      </c>
      <c r="K24" s="27">
        <v>2.1999999999999999E-2</v>
      </c>
      <c r="L24" s="27" t="s">
        <v>477</v>
      </c>
      <c r="M24" s="27" t="s">
        <v>477</v>
      </c>
      <c r="N24" s="27" t="s">
        <v>477</v>
      </c>
      <c r="O24" s="27">
        <v>8.0000000000000002E-3</v>
      </c>
      <c r="P24" s="27">
        <v>1.4E-2</v>
      </c>
      <c r="Q24" s="23"/>
      <c r="R24" s="23" t="s">
        <v>270</v>
      </c>
      <c r="S24" s="27">
        <v>1.0999999999999999E-2</v>
      </c>
      <c r="T24" s="27" t="s">
        <v>477</v>
      </c>
      <c r="U24" s="27" t="s">
        <v>477</v>
      </c>
      <c r="V24" s="27" t="s">
        <v>477</v>
      </c>
      <c r="W24" s="27">
        <v>1.0999999999999999E-2</v>
      </c>
      <c r="X24" s="27" t="s">
        <v>477</v>
      </c>
    </row>
    <row r="25" spans="1:24" ht="24.95" customHeight="1" x14ac:dyDescent="0.15">
      <c r="A25" s="3"/>
      <c r="B25" s="23" t="s">
        <v>441</v>
      </c>
      <c r="C25" s="27">
        <v>2.9000000000000001E-2</v>
      </c>
      <c r="D25" s="27" t="s">
        <v>477</v>
      </c>
      <c r="E25" s="27" t="s">
        <v>477</v>
      </c>
      <c r="F25" s="27" t="s">
        <v>477</v>
      </c>
      <c r="G25" s="27">
        <v>2.9000000000000001E-2</v>
      </c>
      <c r="H25" s="27" t="s">
        <v>477</v>
      </c>
      <c r="I25" s="23"/>
      <c r="J25" s="23" t="s">
        <v>95</v>
      </c>
      <c r="K25" s="27">
        <v>2.1000000000000001E-2</v>
      </c>
      <c r="L25" s="27" t="s">
        <v>477</v>
      </c>
      <c r="M25" s="27" t="s">
        <v>477</v>
      </c>
      <c r="N25" s="27" t="s">
        <v>477</v>
      </c>
      <c r="O25" s="27">
        <v>2.1000000000000001E-2</v>
      </c>
      <c r="P25" s="27" t="s">
        <v>477</v>
      </c>
      <c r="Q25" s="23"/>
      <c r="R25" s="23" t="s">
        <v>118</v>
      </c>
      <c r="S25" s="27">
        <v>1.9E-2</v>
      </c>
      <c r="T25" s="27" t="s">
        <v>477</v>
      </c>
      <c r="U25" s="27">
        <v>5.0000000000000001E-3</v>
      </c>
      <c r="V25" s="27" t="s">
        <v>477</v>
      </c>
      <c r="W25" s="27">
        <v>1.4E-2</v>
      </c>
      <c r="X25" s="27" t="s">
        <v>477</v>
      </c>
    </row>
    <row r="26" spans="1:24" ht="24.95" customHeight="1" x14ac:dyDescent="0.15">
      <c r="A26" s="3"/>
      <c r="B26" s="23" t="s">
        <v>442</v>
      </c>
      <c r="C26" s="27">
        <v>0.19800000000000001</v>
      </c>
      <c r="D26" s="27">
        <v>2E-3</v>
      </c>
      <c r="E26" s="27">
        <v>2.7E-2</v>
      </c>
      <c r="F26" s="27" t="s">
        <v>477</v>
      </c>
      <c r="G26" s="27">
        <v>0.16800000000000001</v>
      </c>
      <c r="H26" s="27">
        <v>1E-3</v>
      </c>
      <c r="I26" s="23" t="s">
        <v>19</v>
      </c>
      <c r="J26" s="23" t="s">
        <v>546</v>
      </c>
      <c r="K26" s="27">
        <v>1.1539999999999999</v>
      </c>
      <c r="L26" s="27">
        <v>2E-3</v>
      </c>
      <c r="M26" s="27">
        <v>8.6999999999999994E-2</v>
      </c>
      <c r="N26" s="27" t="s">
        <v>477</v>
      </c>
      <c r="O26" s="27">
        <v>1.0640000000000001</v>
      </c>
      <c r="P26" s="27">
        <v>1E-3</v>
      </c>
      <c r="Q26" s="23"/>
      <c r="R26" s="23" t="s">
        <v>271</v>
      </c>
      <c r="S26" s="27">
        <v>7.6999999999999999E-2</v>
      </c>
      <c r="T26" s="27" t="s">
        <v>477</v>
      </c>
      <c r="U26" s="27" t="s">
        <v>477</v>
      </c>
      <c r="V26" s="27" t="s">
        <v>477</v>
      </c>
      <c r="W26" s="27">
        <v>7.6999999999999999E-2</v>
      </c>
      <c r="X26" s="27" t="s">
        <v>477</v>
      </c>
    </row>
    <row r="27" spans="1:24" ht="24.95" customHeight="1" x14ac:dyDescent="0.15">
      <c r="A27" s="3"/>
      <c r="B27" s="23" t="s">
        <v>443</v>
      </c>
      <c r="C27" s="27">
        <v>1.0999999999999999E-2</v>
      </c>
      <c r="D27" s="27" t="s">
        <v>477</v>
      </c>
      <c r="E27" s="27" t="s">
        <v>477</v>
      </c>
      <c r="F27" s="27" t="s">
        <v>477</v>
      </c>
      <c r="G27" s="27">
        <v>1.0999999999999999E-2</v>
      </c>
      <c r="H27" s="27" t="s">
        <v>477</v>
      </c>
      <c r="I27" s="23"/>
      <c r="J27" s="23" t="s">
        <v>96</v>
      </c>
      <c r="K27" s="27">
        <v>2.1999999999999999E-2</v>
      </c>
      <c r="L27" s="27" t="s">
        <v>477</v>
      </c>
      <c r="M27" s="27" t="s">
        <v>477</v>
      </c>
      <c r="N27" s="27" t="s">
        <v>477</v>
      </c>
      <c r="O27" s="27">
        <v>2.1999999999999999E-2</v>
      </c>
      <c r="P27" s="27" t="s">
        <v>477</v>
      </c>
      <c r="Q27" s="23"/>
      <c r="R27" s="23" t="s">
        <v>119</v>
      </c>
      <c r="S27" s="27">
        <v>2E-3</v>
      </c>
      <c r="T27" s="27" t="s">
        <v>477</v>
      </c>
      <c r="U27" s="27" t="s">
        <v>477</v>
      </c>
      <c r="V27" s="27" t="s">
        <v>477</v>
      </c>
      <c r="W27" s="27">
        <v>2E-3</v>
      </c>
      <c r="X27" s="27" t="s">
        <v>477</v>
      </c>
    </row>
    <row r="28" spans="1:24" ht="24.95" customHeight="1" x14ac:dyDescent="0.15">
      <c r="A28" s="3"/>
      <c r="B28" s="23" t="s">
        <v>444</v>
      </c>
      <c r="C28" s="27">
        <v>8.0000000000000002E-3</v>
      </c>
      <c r="D28" s="27" t="s">
        <v>477</v>
      </c>
      <c r="E28" s="27" t="s">
        <v>477</v>
      </c>
      <c r="F28" s="27" t="s">
        <v>477</v>
      </c>
      <c r="G28" s="27">
        <v>8.0000000000000002E-3</v>
      </c>
      <c r="H28" s="27" t="s">
        <v>477</v>
      </c>
      <c r="I28" s="23"/>
      <c r="J28" s="23" t="s">
        <v>97</v>
      </c>
      <c r="K28" s="27">
        <v>2E-3</v>
      </c>
      <c r="L28" s="27" t="s">
        <v>477</v>
      </c>
      <c r="M28" s="27" t="s">
        <v>477</v>
      </c>
      <c r="N28" s="27" t="s">
        <v>477</v>
      </c>
      <c r="O28" s="27">
        <v>2E-3</v>
      </c>
      <c r="P28" s="27" t="s">
        <v>477</v>
      </c>
      <c r="Q28" s="23"/>
      <c r="R28" s="23" t="s">
        <v>120</v>
      </c>
      <c r="S28" s="27">
        <v>3.0000000000000001E-3</v>
      </c>
      <c r="T28" s="27" t="s">
        <v>477</v>
      </c>
      <c r="U28" s="27" t="s">
        <v>477</v>
      </c>
      <c r="V28" s="27" t="s">
        <v>477</v>
      </c>
      <c r="W28" s="27">
        <v>3.0000000000000001E-3</v>
      </c>
      <c r="X28" s="27" t="s">
        <v>477</v>
      </c>
    </row>
    <row r="29" spans="1:24" ht="24.95" customHeight="1" x14ac:dyDescent="0.15">
      <c r="A29" s="3"/>
      <c r="B29" s="23" t="s">
        <v>445</v>
      </c>
      <c r="C29" s="27">
        <v>0.02</v>
      </c>
      <c r="D29" s="27" t="s">
        <v>477</v>
      </c>
      <c r="E29" s="27" t="s">
        <v>477</v>
      </c>
      <c r="F29" s="27" t="s">
        <v>477</v>
      </c>
      <c r="G29" s="27">
        <v>0.02</v>
      </c>
      <c r="H29" s="27" t="s">
        <v>477</v>
      </c>
      <c r="I29" s="23"/>
      <c r="J29" s="23" t="s">
        <v>545</v>
      </c>
      <c r="K29" s="27">
        <v>2.0999999999999999E-3</v>
      </c>
      <c r="L29" s="27" t="s">
        <v>477</v>
      </c>
      <c r="M29" s="27" t="s">
        <v>477</v>
      </c>
      <c r="N29" s="27" t="s">
        <v>477</v>
      </c>
      <c r="O29" s="27">
        <v>2.0999999999999999E-3</v>
      </c>
      <c r="P29" s="27" t="s">
        <v>477</v>
      </c>
      <c r="Q29" s="23"/>
      <c r="R29" s="23" t="s">
        <v>121</v>
      </c>
      <c r="S29" s="27">
        <v>2.1000000000000001E-2</v>
      </c>
      <c r="T29" s="27" t="s">
        <v>477</v>
      </c>
      <c r="U29" s="27" t="s">
        <v>477</v>
      </c>
      <c r="V29" s="27" t="s">
        <v>477</v>
      </c>
      <c r="W29" s="27">
        <v>2.1000000000000001E-2</v>
      </c>
      <c r="X29" s="27" t="s">
        <v>477</v>
      </c>
    </row>
    <row r="30" spans="1:24" ht="24.95" customHeight="1" x14ac:dyDescent="0.15">
      <c r="A30" s="3"/>
      <c r="B30" s="23" t="s">
        <v>446</v>
      </c>
      <c r="C30" s="27">
        <v>1E-3</v>
      </c>
      <c r="D30" s="27" t="s">
        <v>477</v>
      </c>
      <c r="E30" s="27" t="s">
        <v>477</v>
      </c>
      <c r="F30" s="27" t="s">
        <v>477</v>
      </c>
      <c r="G30" s="27">
        <v>1E-3</v>
      </c>
      <c r="H30" s="27" t="s">
        <v>477</v>
      </c>
      <c r="I30" s="23"/>
      <c r="J30" s="23" t="s">
        <v>98</v>
      </c>
      <c r="K30" s="27">
        <v>8.9999999999999993E-3</v>
      </c>
      <c r="L30" s="27" t="s">
        <v>477</v>
      </c>
      <c r="M30" s="27" t="s">
        <v>477</v>
      </c>
      <c r="N30" s="27" t="s">
        <v>477</v>
      </c>
      <c r="O30" s="27">
        <v>8.9999999999999993E-3</v>
      </c>
      <c r="P30" s="27" t="s">
        <v>477</v>
      </c>
      <c r="Q30" s="23"/>
      <c r="R30" s="23" t="s">
        <v>122</v>
      </c>
      <c r="S30" s="27">
        <v>4.9000000000000002E-2</v>
      </c>
      <c r="T30" s="27" t="s">
        <v>477</v>
      </c>
      <c r="U30" s="27">
        <v>0.01</v>
      </c>
      <c r="V30" s="27" t="s">
        <v>477</v>
      </c>
      <c r="W30" s="27">
        <v>3.9E-2</v>
      </c>
      <c r="X30" s="27" t="s">
        <v>477</v>
      </c>
    </row>
    <row r="31" spans="1:24" ht="24.95" customHeight="1" x14ac:dyDescent="0.15">
      <c r="A31" s="3"/>
      <c r="B31" s="23" t="s">
        <v>447</v>
      </c>
      <c r="C31" s="27">
        <v>1E-3</v>
      </c>
      <c r="D31" s="27" t="s">
        <v>477</v>
      </c>
      <c r="E31" s="27" t="s">
        <v>477</v>
      </c>
      <c r="F31" s="27" t="s">
        <v>477</v>
      </c>
      <c r="G31" s="27">
        <v>1E-3</v>
      </c>
      <c r="H31" s="27" t="s">
        <v>477</v>
      </c>
      <c r="I31" s="23"/>
      <c r="J31" s="23" t="s">
        <v>99</v>
      </c>
      <c r="K31" s="27">
        <v>1E-3</v>
      </c>
      <c r="L31" s="27" t="s">
        <v>477</v>
      </c>
      <c r="M31" s="27" t="s">
        <v>477</v>
      </c>
      <c r="N31" s="27" t="s">
        <v>477</v>
      </c>
      <c r="O31" s="27">
        <v>1E-3</v>
      </c>
      <c r="P31" s="27" t="s">
        <v>477</v>
      </c>
      <c r="Q31" s="23"/>
      <c r="R31" s="23" t="s">
        <v>123</v>
      </c>
      <c r="S31" s="27">
        <v>2.8000000000000001E-2</v>
      </c>
      <c r="T31" s="27" t="s">
        <v>477</v>
      </c>
      <c r="U31" s="27">
        <v>2E-3</v>
      </c>
      <c r="V31" s="27" t="s">
        <v>477</v>
      </c>
      <c r="W31" s="27">
        <v>2.5999999999999999E-2</v>
      </c>
      <c r="X31" s="27" t="s">
        <v>477</v>
      </c>
    </row>
    <row r="32" spans="1:24" ht="24.95" customHeight="1" x14ac:dyDescent="0.15">
      <c r="A32" s="3"/>
      <c r="B32" s="23" t="s">
        <v>448</v>
      </c>
      <c r="C32" s="27">
        <v>1.7999999999999999E-2</v>
      </c>
      <c r="D32" s="27" t="s">
        <v>477</v>
      </c>
      <c r="E32" s="27" t="s">
        <v>477</v>
      </c>
      <c r="F32" s="27" t="s">
        <v>477</v>
      </c>
      <c r="G32" s="27">
        <v>1.7999999999999999E-2</v>
      </c>
      <c r="H32" s="27" t="s">
        <v>477</v>
      </c>
      <c r="I32" s="23"/>
      <c r="J32" s="23" t="s">
        <v>100</v>
      </c>
      <c r="K32" s="27">
        <v>0.113</v>
      </c>
      <c r="L32" s="27" t="s">
        <v>477</v>
      </c>
      <c r="M32" s="27" t="s">
        <v>477</v>
      </c>
      <c r="N32" s="27" t="s">
        <v>477</v>
      </c>
      <c r="O32" s="27">
        <v>0.113</v>
      </c>
      <c r="P32" s="27" t="s">
        <v>477</v>
      </c>
      <c r="Q32" s="23"/>
      <c r="R32" s="23" t="s">
        <v>124</v>
      </c>
      <c r="S32" s="27">
        <v>1.4E-2</v>
      </c>
      <c r="T32" s="27" t="s">
        <v>477</v>
      </c>
      <c r="U32" s="27">
        <v>1.2E-2</v>
      </c>
      <c r="V32" s="27" t="s">
        <v>477</v>
      </c>
      <c r="W32" s="27">
        <v>2E-3</v>
      </c>
      <c r="X32" s="27" t="s">
        <v>477</v>
      </c>
    </row>
    <row r="33" spans="1:24" ht="24.95" customHeight="1" x14ac:dyDescent="0.15">
      <c r="A33" s="3"/>
      <c r="B33" s="23" t="s">
        <v>449</v>
      </c>
      <c r="C33" s="27">
        <v>2.9000000000000001E-2</v>
      </c>
      <c r="D33" s="27" t="s">
        <v>477</v>
      </c>
      <c r="E33" s="27" t="s">
        <v>477</v>
      </c>
      <c r="F33" s="27" t="s">
        <v>477</v>
      </c>
      <c r="G33" s="27">
        <v>2.9000000000000001E-2</v>
      </c>
      <c r="H33" s="27" t="s">
        <v>477</v>
      </c>
      <c r="I33" s="23"/>
      <c r="J33" s="23" t="s">
        <v>101</v>
      </c>
      <c r="K33" s="27">
        <v>1E-3</v>
      </c>
      <c r="L33" s="27" t="s">
        <v>477</v>
      </c>
      <c r="M33" s="27" t="s">
        <v>477</v>
      </c>
      <c r="N33" s="27" t="s">
        <v>477</v>
      </c>
      <c r="O33" s="27">
        <v>1E-3</v>
      </c>
      <c r="P33" s="27" t="s">
        <v>477</v>
      </c>
      <c r="Q33" s="34"/>
      <c r="R33" s="23" t="s">
        <v>125</v>
      </c>
      <c r="S33" s="27">
        <v>3.0000000000000001E-3</v>
      </c>
      <c r="T33" s="27" t="s">
        <v>477</v>
      </c>
      <c r="U33" s="27" t="s">
        <v>477</v>
      </c>
      <c r="V33" s="27" t="s">
        <v>477</v>
      </c>
      <c r="W33" s="27">
        <v>3.0000000000000001E-3</v>
      </c>
      <c r="X33" s="27" t="s">
        <v>477</v>
      </c>
    </row>
    <row r="34" spans="1:24" ht="24.95" customHeight="1" thickBot="1" x14ac:dyDescent="0.2">
      <c r="A34" s="6"/>
      <c r="B34" s="29" t="s">
        <v>449</v>
      </c>
      <c r="C34" s="29">
        <v>8.0000000000000002E-3</v>
      </c>
      <c r="D34" s="35" t="s">
        <v>548</v>
      </c>
      <c r="E34" s="35" t="s">
        <v>548</v>
      </c>
      <c r="F34" s="35" t="s">
        <v>548</v>
      </c>
      <c r="G34" s="29">
        <v>8.0000000000000002E-3</v>
      </c>
      <c r="H34" s="35" t="s">
        <v>548</v>
      </c>
      <c r="I34" s="29"/>
      <c r="J34" s="29" t="s">
        <v>102</v>
      </c>
      <c r="K34" s="36">
        <v>3.0000000000000001E-3</v>
      </c>
      <c r="L34" s="36" t="s">
        <v>477</v>
      </c>
      <c r="M34" s="36" t="s">
        <v>477</v>
      </c>
      <c r="N34" s="36" t="s">
        <v>477</v>
      </c>
      <c r="O34" s="36">
        <v>3.0000000000000001E-3</v>
      </c>
      <c r="P34" s="36" t="s">
        <v>477</v>
      </c>
      <c r="Q34" s="29"/>
      <c r="R34" s="29" t="s">
        <v>542</v>
      </c>
      <c r="S34" s="36">
        <v>5.0000000000000001E-3</v>
      </c>
      <c r="T34" s="36" t="s">
        <v>477</v>
      </c>
      <c r="U34" s="36" t="s">
        <v>477</v>
      </c>
      <c r="V34" s="36" t="s">
        <v>477</v>
      </c>
      <c r="W34" s="36">
        <v>5.0000000000000001E-3</v>
      </c>
      <c r="X34" s="36" t="s">
        <v>477</v>
      </c>
    </row>
    <row r="35" spans="1:24" ht="24.95" customHeight="1" x14ac:dyDescent="0.15">
      <c r="A35" s="3" t="s">
        <v>450</v>
      </c>
      <c r="B35" s="3"/>
      <c r="C35" s="3"/>
      <c r="D35" s="3"/>
      <c r="E35" s="3"/>
      <c r="F35" s="3"/>
      <c r="G35" s="3"/>
      <c r="H35" s="3"/>
      <c r="I35" s="3" t="s">
        <v>450</v>
      </c>
      <c r="J35" s="3"/>
      <c r="K35" s="3"/>
      <c r="L35" s="3"/>
      <c r="M35" s="3"/>
      <c r="N35" s="3"/>
      <c r="O35" s="3"/>
      <c r="P35" s="3"/>
      <c r="Q35" s="12" t="s">
        <v>543</v>
      </c>
      <c r="R35" s="12"/>
      <c r="S35" s="12"/>
      <c r="T35" s="12"/>
      <c r="U35" s="3"/>
      <c r="V35" s="3"/>
      <c r="W35" s="3"/>
      <c r="X35" s="3"/>
    </row>
    <row r="36" spans="1:24" ht="24.95" customHeight="1" x14ac:dyDescent="0.15">
      <c r="A36" s="60"/>
      <c r="B36" s="60"/>
      <c r="C36" s="60"/>
      <c r="D36" s="60"/>
      <c r="E36" s="18"/>
      <c r="F36" s="18"/>
      <c r="G36" s="18"/>
      <c r="H36" s="18"/>
      <c r="I36" s="60"/>
      <c r="J36" s="60"/>
      <c r="K36" s="60"/>
      <c r="L36" s="60"/>
      <c r="M36" s="18"/>
      <c r="N36" s="18"/>
      <c r="O36" s="18"/>
      <c r="P36" s="18"/>
      <c r="Q36" s="60"/>
      <c r="R36" s="60"/>
      <c r="S36" s="60"/>
      <c r="T36" s="60"/>
      <c r="U36" s="18"/>
      <c r="V36" s="18"/>
      <c r="W36" s="18"/>
      <c r="X36" s="18"/>
    </row>
  </sheetData>
  <dataConsolidate/>
  <mergeCells count="15">
    <mergeCell ref="Q1:X1"/>
    <mergeCell ref="Q2:Q3"/>
    <mergeCell ref="R2:R3"/>
    <mergeCell ref="S2:X2"/>
    <mergeCell ref="Q36:T36"/>
    <mergeCell ref="I36:L36"/>
    <mergeCell ref="A36:D36"/>
    <mergeCell ref="K2:P2"/>
    <mergeCell ref="A1:H1"/>
    <mergeCell ref="A2:A3"/>
    <mergeCell ref="C2:H2"/>
    <mergeCell ref="B2:B3"/>
    <mergeCell ref="I1:P1"/>
    <mergeCell ref="I2:I3"/>
    <mergeCell ref="J2:J3"/>
  </mergeCells>
  <phoneticPr fontId="1" type="noConversion"/>
  <pageMargins left="0.98425196850393704" right="0.94488188976377963" top="0.51181102362204722" bottom="0.78740157480314965" header="0.39370078740157483" footer="2.1259842519685042"/>
  <pageSetup paperSize="9" scale="73" firstPageNumber="40" orientation="portrait" useFirstPageNumber="1" horizontalDpi="300" verticalDpi="300" r:id="rId1"/>
  <headerFooter alignWithMargins="0"/>
  <colBreaks count="2" manualBreakCount="2">
    <brk id="8" max="36" man="1"/>
    <brk id="16" max="3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view="pageBreakPreview" zoomScale="85" zoomScaleNormal="100" zoomScaleSheetLayoutView="85" workbookViewId="0">
      <selection activeCell="AG39" sqref="AG39"/>
    </sheetView>
  </sheetViews>
  <sheetFormatPr defaultRowHeight="13.5" x14ac:dyDescent="0.15"/>
  <cols>
    <col min="1" max="24" width="8.77734375" customWidth="1"/>
  </cols>
  <sheetData>
    <row r="1" spans="1:32" ht="73.5" customHeight="1" thickBot="1" x14ac:dyDescent="0.2">
      <c r="A1" s="59" t="s">
        <v>533</v>
      </c>
      <c r="B1" s="44"/>
      <c r="C1" s="44"/>
      <c r="D1" s="44"/>
      <c r="E1" s="44"/>
      <c r="F1" s="44"/>
      <c r="G1" s="44"/>
      <c r="H1" s="44"/>
      <c r="I1" s="59" t="s">
        <v>533</v>
      </c>
      <c r="J1" s="44"/>
      <c r="K1" s="44"/>
      <c r="L1" s="44"/>
      <c r="M1" s="44"/>
      <c r="N1" s="44"/>
      <c r="O1" s="44"/>
      <c r="P1" s="44"/>
      <c r="Q1" s="59" t="s">
        <v>533</v>
      </c>
      <c r="R1" s="44"/>
      <c r="S1" s="44"/>
      <c r="T1" s="44"/>
      <c r="U1" s="44"/>
      <c r="V1" s="44"/>
      <c r="W1" s="44"/>
      <c r="X1" s="44"/>
      <c r="Y1" s="59" t="s">
        <v>533</v>
      </c>
      <c r="Z1" s="44"/>
      <c r="AA1" s="44"/>
      <c r="AB1" s="44"/>
      <c r="AC1" s="44"/>
      <c r="AD1" s="44"/>
      <c r="AE1" s="44"/>
      <c r="AF1" s="44"/>
    </row>
    <row r="2" spans="1:32" ht="24.95" customHeight="1" x14ac:dyDescent="0.15">
      <c r="A2" s="47" t="s">
        <v>229</v>
      </c>
      <c r="B2" s="41" t="s">
        <v>405</v>
      </c>
      <c r="C2" s="41" t="s">
        <v>402</v>
      </c>
      <c r="D2" s="41"/>
      <c r="E2" s="41"/>
      <c r="F2" s="41"/>
      <c r="G2" s="41"/>
      <c r="H2" s="41"/>
      <c r="I2" s="41" t="s">
        <v>229</v>
      </c>
      <c r="J2" s="41" t="s">
        <v>405</v>
      </c>
      <c r="K2" s="41" t="s">
        <v>402</v>
      </c>
      <c r="L2" s="41"/>
      <c r="M2" s="41"/>
      <c r="N2" s="41"/>
      <c r="O2" s="41"/>
      <c r="P2" s="41"/>
      <c r="Q2" s="41" t="s">
        <v>229</v>
      </c>
      <c r="R2" s="41" t="s">
        <v>405</v>
      </c>
      <c r="S2" s="41" t="s">
        <v>402</v>
      </c>
      <c r="T2" s="41"/>
      <c r="U2" s="41"/>
      <c r="V2" s="41"/>
      <c r="W2" s="41"/>
      <c r="X2" s="41"/>
      <c r="Y2" s="41" t="s">
        <v>229</v>
      </c>
      <c r="Z2" s="41" t="s">
        <v>405</v>
      </c>
      <c r="AA2" s="41" t="s">
        <v>418</v>
      </c>
      <c r="AB2" s="41"/>
      <c r="AC2" s="41"/>
      <c r="AD2" s="41"/>
      <c r="AE2" s="41"/>
      <c r="AF2" s="45"/>
    </row>
    <row r="3" spans="1:32" ht="31.5" customHeight="1" x14ac:dyDescent="0.15">
      <c r="A3" s="48"/>
      <c r="B3" s="42"/>
      <c r="C3" s="8" t="s">
        <v>417</v>
      </c>
      <c r="D3" s="8" t="s">
        <v>408</v>
      </c>
      <c r="E3" s="8" t="s">
        <v>409</v>
      </c>
      <c r="F3" s="8" t="s">
        <v>410</v>
      </c>
      <c r="G3" s="8" t="s">
        <v>411</v>
      </c>
      <c r="H3" s="8" t="s">
        <v>412</v>
      </c>
      <c r="I3" s="42"/>
      <c r="J3" s="42"/>
      <c r="K3" s="8" t="s">
        <v>417</v>
      </c>
      <c r="L3" s="8" t="s">
        <v>408</v>
      </c>
      <c r="M3" s="8" t="s">
        <v>409</v>
      </c>
      <c r="N3" s="8" t="s">
        <v>410</v>
      </c>
      <c r="O3" s="8" t="s">
        <v>411</v>
      </c>
      <c r="P3" s="8" t="s">
        <v>412</v>
      </c>
      <c r="Q3" s="42"/>
      <c r="R3" s="42"/>
      <c r="S3" s="8" t="s">
        <v>417</v>
      </c>
      <c r="T3" s="8" t="s">
        <v>408</v>
      </c>
      <c r="U3" s="8" t="s">
        <v>409</v>
      </c>
      <c r="V3" s="8" t="s">
        <v>410</v>
      </c>
      <c r="W3" s="8" t="s">
        <v>411</v>
      </c>
      <c r="X3" s="8" t="s">
        <v>412</v>
      </c>
      <c r="Y3" s="42"/>
      <c r="Z3" s="42"/>
      <c r="AA3" s="8" t="s">
        <v>417</v>
      </c>
      <c r="AB3" s="8" t="s">
        <v>408</v>
      </c>
      <c r="AC3" s="8" t="s">
        <v>409</v>
      </c>
      <c r="AD3" s="8" t="s">
        <v>410</v>
      </c>
      <c r="AE3" s="8" t="s">
        <v>411</v>
      </c>
      <c r="AF3" s="11" t="s">
        <v>412</v>
      </c>
    </row>
    <row r="4" spans="1:32" ht="24.95" customHeight="1" x14ac:dyDescent="0.15">
      <c r="A4" s="23" t="s">
        <v>32</v>
      </c>
      <c r="B4" s="23" t="s">
        <v>33</v>
      </c>
      <c r="C4" s="30">
        <v>9.4E-2</v>
      </c>
      <c r="D4" s="30" t="s">
        <v>477</v>
      </c>
      <c r="E4" s="30">
        <v>1.2E-2</v>
      </c>
      <c r="F4" s="30" t="s">
        <v>477</v>
      </c>
      <c r="G4" s="30">
        <v>8.2000000000000003E-2</v>
      </c>
      <c r="H4" s="30" t="s">
        <v>477</v>
      </c>
      <c r="I4" s="23"/>
      <c r="J4" s="23" t="s">
        <v>146</v>
      </c>
      <c r="K4" s="23">
        <v>4.0000000000000001E-3</v>
      </c>
      <c r="L4" s="23" t="s">
        <v>477</v>
      </c>
      <c r="M4" s="23" t="s">
        <v>477</v>
      </c>
      <c r="N4" s="23" t="s">
        <v>477</v>
      </c>
      <c r="O4" s="23">
        <v>4.0000000000000001E-3</v>
      </c>
      <c r="P4" s="23" t="s">
        <v>477</v>
      </c>
      <c r="Q4" s="23"/>
      <c r="R4" s="23" t="s">
        <v>167</v>
      </c>
      <c r="S4" s="23">
        <v>1E-3</v>
      </c>
      <c r="T4" s="23" t="s">
        <v>477</v>
      </c>
      <c r="U4" s="23" t="s">
        <v>477</v>
      </c>
      <c r="V4" s="23" t="s">
        <v>477</v>
      </c>
      <c r="W4" s="23">
        <v>1E-3</v>
      </c>
      <c r="X4" s="23" t="s">
        <v>477</v>
      </c>
      <c r="Y4" s="23"/>
      <c r="Z4" s="23" t="s">
        <v>291</v>
      </c>
      <c r="AA4" s="23">
        <v>5.0000000000000001E-3</v>
      </c>
      <c r="AB4" s="23" t="s">
        <v>477</v>
      </c>
      <c r="AC4" s="23" t="s">
        <v>477</v>
      </c>
      <c r="AD4" s="23" t="s">
        <v>477</v>
      </c>
      <c r="AE4" s="23">
        <v>5.0000000000000001E-3</v>
      </c>
      <c r="AF4" s="23" t="s">
        <v>477</v>
      </c>
    </row>
    <row r="5" spans="1:32" ht="24.95" customHeight="1" x14ac:dyDescent="0.15">
      <c r="A5" s="23"/>
      <c r="B5" s="23" t="s">
        <v>272</v>
      </c>
      <c r="C5" s="27">
        <v>1.0999999999999999E-2</v>
      </c>
      <c r="D5" s="27" t="s">
        <v>477</v>
      </c>
      <c r="E5" s="27" t="s">
        <v>477</v>
      </c>
      <c r="F5" s="27" t="s">
        <v>477</v>
      </c>
      <c r="G5" s="27">
        <v>1.0999999999999999E-2</v>
      </c>
      <c r="H5" s="27" t="s">
        <v>477</v>
      </c>
      <c r="I5" s="23"/>
      <c r="J5" s="23" t="s">
        <v>283</v>
      </c>
      <c r="K5" s="23">
        <v>1E-3</v>
      </c>
      <c r="L5" s="23" t="s">
        <v>477</v>
      </c>
      <c r="M5" s="23" t="s">
        <v>477</v>
      </c>
      <c r="N5" s="23" t="s">
        <v>477</v>
      </c>
      <c r="O5" s="23">
        <v>1E-3</v>
      </c>
      <c r="P5" s="23" t="s">
        <v>477</v>
      </c>
      <c r="Q5" s="23"/>
      <c r="R5" s="23" t="s">
        <v>168</v>
      </c>
      <c r="S5" s="23">
        <v>2E-3</v>
      </c>
      <c r="T5" s="23" t="s">
        <v>477</v>
      </c>
      <c r="U5" s="23" t="s">
        <v>477</v>
      </c>
      <c r="V5" s="23" t="s">
        <v>477</v>
      </c>
      <c r="W5" s="23">
        <v>2E-3</v>
      </c>
      <c r="X5" s="23" t="s">
        <v>477</v>
      </c>
      <c r="Y5" s="23"/>
      <c r="Z5" s="23" t="s">
        <v>194</v>
      </c>
      <c r="AA5" s="23">
        <v>5.0000000000000001E-3</v>
      </c>
      <c r="AB5" s="23" t="s">
        <v>477</v>
      </c>
      <c r="AC5" s="23" t="s">
        <v>477</v>
      </c>
      <c r="AD5" s="23" t="s">
        <v>477</v>
      </c>
      <c r="AE5" s="23">
        <v>5.0000000000000001E-3</v>
      </c>
      <c r="AF5" s="23" t="s">
        <v>477</v>
      </c>
    </row>
    <row r="6" spans="1:32" ht="24.95" customHeight="1" x14ac:dyDescent="0.15">
      <c r="A6" s="23"/>
      <c r="B6" s="23" t="s">
        <v>127</v>
      </c>
      <c r="C6" s="27">
        <v>2E-3</v>
      </c>
      <c r="D6" s="27" t="s">
        <v>477</v>
      </c>
      <c r="E6" s="27" t="s">
        <v>477</v>
      </c>
      <c r="F6" s="27" t="s">
        <v>477</v>
      </c>
      <c r="G6" s="27">
        <v>2E-3</v>
      </c>
      <c r="H6" s="27" t="s">
        <v>477</v>
      </c>
      <c r="I6" s="23"/>
      <c r="J6" s="23" t="s">
        <v>147</v>
      </c>
      <c r="K6" s="23">
        <v>2E-3</v>
      </c>
      <c r="L6" s="23" t="s">
        <v>477</v>
      </c>
      <c r="M6" s="23" t="s">
        <v>477</v>
      </c>
      <c r="N6" s="23" t="s">
        <v>477</v>
      </c>
      <c r="O6" s="23">
        <v>2E-3</v>
      </c>
      <c r="P6" s="23" t="s">
        <v>477</v>
      </c>
      <c r="Q6" s="23"/>
      <c r="R6" s="23" t="s">
        <v>169</v>
      </c>
      <c r="S6" s="23">
        <v>1.4E-2</v>
      </c>
      <c r="T6" s="23" t="s">
        <v>477</v>
      </c>
      <c r="U6" s="23">
        <v>5.0000000000000001E-3</v>
      </c>
      <c r="V6" s="23" t="s">
        <v>477</v>
      </c>
      <c r="W6" s="23">
        <v>8.9999999999999993E-3</v>
      </c>
      <c r="X6" s="23" t="s">
        <v>477</v>
      </c>
      <c r="Y6" s="23"/>
      <c r="Z6" s="23" t="s">
        <v>195</v>
      </c>
      <c r="AA6" s="23">
        <v>5.0000000000000001E-3</v>
      </c>
      <c r="AB6" s="23" t="s">
        <v>477</v>
      </c>
      <c r="AC6" s="23" t="s">
        <v>477</v>
      </c>
      <c r="AD6" s="23" t="s">
        <v>477</v>
      </c>
      <c r="AE6" s="23">
        <v>5.0000000000000001E-3</v>
      </c>
      <c r="AF6" s="23" t="s">
        <v>477</v>
      </c>
    </row>
    <row r="7" spans="1:32" ht="24.95" customHeight="1" x14ac:dyDescent="0.15">
      <c r="A7" s="23"/>
      <c r="B7" s="23" t="s">
        <v>273</v>
      </c>
      <c r="C7" s="27">
        <v>1.2E-2</v>
      </c>
      <c r="D7" s="27" t="s">
        <v>477</v>
      </c>
      <c r="E7" s="27" t="s">
        <v>477</v>
      </c>
      <c r="F7" s="27" t="s">
        <v>477</v>
      </c>
      <c r="G7" s="27">
        <v>1.2E-2</v>
      </c>
      <c r="H7" s="27" t="s">
        <v>477</v>
      </c>
      <c r="I7" s="23"/>
      <c r="J7" s="23" t="s">
        <v>18</v>
      </c>
      <c r="K7" s="23">
        <v>3.0000000000000001E-3</v>
      </c>
      <c r="L7" s="23" t="s">
        <v>477</v>
      </c>
      <c r="M7" s="23" t="s">
        <v>477</v>
      </c>
      <c r="N7" s="23" t="s">
        <v>477</v>
      </c>
      <c r="O7" s="23">
        <v>3.0000000000000001E-3</v>
      </c>
      <c r="P7" s="23" t="s">
        <v>477</v>
      </c>
      <c r="Q7" s="23"/>
      <c r="R7" s="23" t="s">
        <v>170</v>
      </c>
      <c r="S7" s="23">
        <v>1E-3</v>
      </c>
      <c r="T7" s="23" t="s">
        <v>477</v>
      </c>
      <c r="U7" s="23" t="s">
        <v>477</v>
      </c>
      <c r="V7" s="23" t="s">
        <v>477</v>
      </c>
      <c r="W7" s="23">
        <v>1E-3</v>
      </c>
      <c r="X7" s="23" t="s">
        <v>477</v>
      </c>
      <c r="Y7" s="23"/>
      <c r="Z7" s="23" t="s">
        <v>196</v>
      </c>
      <c r="AA7" s="23">
        <v>3.2000000000000001E-2</v>
      </c>
      <c r="AB7" s="23" t="s">
        <v>477</v>
      </c>
      <c r="AC7" s="23" t="s">
        <v>477</v>
      </c>
      <c r="AD7" s="23" t="s">
        <v>477</v>
      </c>
      <c r="AE7" s="23">
        <v>3.2000000000000001E-2</v>
      </c>
      <c r="AF7" s="23" t="s">
        <v>477</v>
      </c>
    </row>
    <row r="8" spans="1:32" ht="24.95" customHeight="1" x14ac:dyDescent="0.15">
      <c r="A8" s="23"/>
      <c r="B8" s="23" t="s">
        <v>128</v>
      </c>
      <c r="C8" s="27">
        <v>1E-3</v>
      </c>
      <c r="D8" s="27" t="s">
        <v>477</v>
      </c>
      <c r="E8" s="27" t="s">
        <v>477</v>
      </c>
      <c r="F8" s="27" t="s">
        <v>477</v>
      </c>
      <c r="G8" s="27">
        <v>1E-3</v>
      </c>
      <c r="H8" s="27" t="s">
        <v>477</v>
      </c>
      <c r="I8" s="23"/>
      <c r="J8" s="23" t="s">
        <v>18</v>
      </c>
      <c r="K8" s="23">
        <v>0.218</v>
      </c>
      <c r="L8" s="23" t="s">
        <v>477</v>
      </c>
      <c r="M8" s="23">
        <v>1.2999999999999999E-2</v>
      </c>
      <c r="N8" s="23" t="s">
        <v>477</v>
      </c>
      <c r="O8" s="23">
        <v>0.20499999999999999</v>
      </c>
      <c r="P8" s="23" t="s">
        <v>477</v>
      </c>
      <c r="Q8" s="23"/>
      <c r="R8" s="23" t="s">
        <v>171</v>
      </c>
      <c r="S8" s="23">
        <v>1E-3</v>
      </c>
      <c r="T8" s="23" t="s">
        <v>477</v>
      </c>
      <c r="U8" s="23" t="s">
        <v>477</v>
      </c>
      <c r="V8" s="23" t="s">
        <v>477</v>
      </c>
      <c r="W8" s="23">
        <v>1E-3</v>
      </c>
      <c r="X8" s="23" t="s">
        <v>477</v>
      </c>
      <c r="Y8" s="23"/>
      <c r="Z8" s="23" t="s">
        <v>197</v>
      </c>
      <c r="AA8" s="23">
        <v>6.9000000000000006E-2</v>
      </c>
      <c r="AB8" s="23" t="s">
        <v>477</v>
      </c>
      <c r="AC8" s="23" t="s">
        <v>477</v>
      </c>
      <c r="AD8" s="23" t="s">
        <v>477</v>
      </c>
      <c r="AE8" s="23">
        <v>6.9000000000000006E-2</v>
      </c>
      <c r="AF8" s="23" t="s">
        <v>477</v>
      </c>
    </row>
    <row r="9" spans="1:32" ht="24.95" customHeight="1" x14ac:dyDescent="0.15">
      <c r="A9" s="23"/>
      <c r="B9" s="23" t="s">
        <v>129</v>
      </c>
      <c r="C9" s="27">
        <v>6.0000000000000001E-3</v>
      </c>
      <c r="D9" s="27" t="s">
        <v>477</v>
      </c>
      <c r="E9" s="27" t="s">
        <v>477</v>
      </c>
      <c r="F9" s="27" t="s">
        <v>477</v>
      </c>
      <c r="G9" s="27">
        <v>6.0000000000000001E-3</v>
      </c>
      <c r="H9" s="27" t="s">
        <v>477</v>
      </c>
      <c r="I9" s="23"/>
      <c r="J9" s="23" t="s">
        <v>284</v>
      </c>
      <c r="K9" s="23">
        <v>7.5999999999999998E-2</v>
      </c>
      <c r="L9" s="23" t="s">
        <v>477</v>
      </c>
      <c r="M9" s="23" t="s">
        <v>477</v>
      </c>
      <c r="N9" s="23" t="s">
        <v>477</v>
      </c>
      <c r="O9" s="23">
        <v>7.5999999999999998E-2</v>
      </c>
      <c r="P9" s="23" t="s">
        <v>477</v>
      </c>
      <c r="Q9" s="23"/>
      <c r="R9" s="23" t="s">
        <v>172</v>
      </c>
      <c r="S9" s="23">
        <v>1E-3</v>
      </c>
      <c r="T9" s="23" t="s">
        <v>477</v>
      </c>
      <c r="U9" s="23" t="s">
        <v>477</v>
      </c>
      <c r="V9" s="23" t="s">
        <v>477</v>
      </c>
      <c r="W9" s="23">
        <v>1E-3</v>
      </c>
      <c r="X9" s="23" t="s">
        <v>477</v>
      </c>
      <c r="Y9" s="23"/>
      <c r="Z9" s="23" t="s">
        <v>285</v>
      </c>
      <c r="AA9" s="23">
        <v>1.0999999999999999E-2</v>
      </c>
      <c r="AB9" s="23" t="s">
        <v>477</v>
      </c>
      <c r="AC9" s="23" t="s">
        <v>477</v>
      </c>
      <c r="AD9" s="23" t="s">
        <v>477</v>
      </c>
      <c r="AE9" s="23">
        <v>1.0999999999999999E-2</v>
      </c>
      <c r="AF9" s="23" t="s">
        <v>477</v>
      </c>
    </row>
    <row r="10" spans="1:32" ht="24.95" customHeight="1" x14ac:dyDescent="0.15">
      <c r="A10" s="23"/>
      <c r="B10" s="23" t="s">
        <v>130</v>
      </c>
      <c r="C10" s="27">
        <v>2.9000000000000001E-2</v>
      </c>
      <c r="D10" s="27" t="s">
        <v>477</v>
      </c>
      <c r="E10" s="27" t="s">
        <v>477</v>
      </c>
      <c r="F10" s="27" t="s">
        <v>477</v>
      </c>
      <c r="G10" s="27">
        <v>2.9000000000000001E-2</v>
      </c>
      <c r="H10" s="27" t="s">
        <v>477</v>
      </c>
      <c r="I10" s="23"/>
      <c r="J10" s="23" t="s">
        <v>148</v>
      </c>
      <c r="K10" s="23">
        <v>6.0000000000000001E-3</v>
      </c>
      <c r="L10" s="23" t="s">
        <v>477</v>
      </c>
      <c r="M10" s="23" t="s">
        <v>477</v>
      </c>
      <c r="N10" s="23" t="s">
        <v>477</v>
      </c>
      <c r="O10" s="23">
        <v>6.0000000000000001E-3</v>
      </c>
      <c r="P10" s="23" t="s">
        <v>477</v>
      </c>
      <c r="Q10" s="23"/>
      <c r="R10" s="23" t="s">
        <v>173</v>
      </c>
      <c r="S10" s="23">
        <v>1E-3</v>
      </c>
      <c r="T10" s="23" t="s">
        <v>477</v>
      </c>
      <c r="U10" s="23" t="s">
        <v>477</v>
      </c>
      <c r="V10" s="23" t="s">
        <v>477</v>
      </c>
      <c r="W10" s="23">
        <v>1E-3</v>
      </c>
      <c r="X10" s="23" t="s">
        <v>477</v>
      </c>
      <c r="Y10" s="23" t="s">
        <v>68</v>
      </c>
      <c r="Z10" s="23" t="s">
        <v>198</v>
      </c>
      <c r="AA10" s="23">
        <v>0.21</v>
      </c>
      <c r="AB10" s="23">
        <v>0.03</v>
      </c>
      <c r="AC10" s="23" t="s">
        <v>477</v>
      </c>
      <c r="AD10" s="23" t="s">
        <v>477</v>
      </c>
      <c r="AE10" s="23">
        <v>0.18</v>
      </c>
      <c r="AF10" s="23" t="s">
        <v>477</v>
      </c>
    </row>
    <row r="11" spans="1:32" ht="24.95" customHeight="1" x14ac:dyDescent="0.15">
      <c r="A11" s="23"/>
      <c r="B11" s="23" t="s">
        <v>274</v>
      </c>
      <c r="C11" s="27">
        <v>2E-3</v>
      </c>
      <c r="D11" s="27" t="s">
        <v>477</v>
      </c>
      <c r="E11" s="27" t="s">
        <v>477</v>
      </c>
      <c r="F11" s="27" t="s">
        <v>477</v>
      </c>
      <c r="G11" s="27">
        <v>2E-3</v>
      </c>
      <c r="H11" s="27" t="s">
        <v>477</v>
      </c>
      <c r="I11" s="23"/>
      <c r="J11" s="23" t="s">
        <v>85</v>
      </c>
      <c r="K11" s="23">
        <v>3.0000000000000001E-3</v>
      </c>
      <c r="L11" s="23" t="s">
        <v>477</v>
      </c>
      <c r="M11" s="23" t="s">
        <v>477</v>
      </c>
      <c r="N11" s="23" t="s">
        <v>477</v>
      </c>
      <c r="O11" s="23">
        <v>3.0000000000000001E-3</v>
      </c>
      <c r="P11" s="23" t="s">
        <v>477</v>
      </c>
      <c r="Q11" s="23"/>
      <c r="R11" s="23" t="s">
        <v>174</v>
      </c>
      <c r="S11" s="23">
        <v>1E-3</v>
      </c>
      <c r="T11" s="23" t="s">
        <v>477</v>
      </c>
      <c r="U11" s="23" t="s">
        <v>477</v>
      </c>
      <c r="V11" s="23" t="s">
        <v>477</v>
      </c>
      <c r="W11" s="23">
        <v>1E-3</v>
      </c>
      <c r="X11" s="23" t="s">
        <v>477</v>
      </c>
      <c r="Y11" s="23"/>
      <c r="Z11" s="23" t="s">
        <v>292</v>
      </c>
      <c r="AA11" s="23">
        <v>3.5999999999999997E-2</v>
      </c>
      <c r="AB11" s="23" t="s">
        <v>477</v>
      </c>
      <c r="AC11" s="23" t="s">
        <v>477</v>
      </c>
      <c r="AD11" s="23" t="s">
        <v>477</v>
      </c>
      <c r="AE11" s="23">
        <v>3.5999999999999997E-2</v>
      </c>
      <c r="AF11" s="23" t="s">
        <v>477</v>
      </c>
    </row>
    <row r="12" spans="1:32" ht="24.95" customHeight="1" x14ac:dyDescent="0.15">
      <c r="A12" s="23"/>
      <c r="B12" s="23" t="s">
        <v>131</v>
      </c>
      <c r="C12" s="27">
        <v>1E-3</v>
      </c>
      <c r="D12" s="27" t="s">
        <v>477</v>
      </c>
      <c r="E12" s="27" t="s">
        <v>477</v>
      </c>
      <c r="F12" s="27" t="s">
        <v>477</v>
      </c>
      <c r="G12" s="27">
        <v>1E-3</v>
      </c>
      <c r="H12" s="27" t="s">
        <v>477</v>
      </c>
      <c r="I12" s="23"/>
      <c r="J12" s="23" t="s">
        <v>149</v>
      </c>
      <c r="K12" s="23">
        <v>2E-3</v>
      </c>
      <c r="L12" s="23" t="s">
        <v>477</v>
      </c>
      <c r="M12" s="23" t="s">
        <v>477</v>
      </c>
      <c r="N12" s="23" t="s">
        <v>477</v>
      </c>
      <c r="O12" s="23">
        <v>2E-3</v>
      </c>
      <c r="P12" s="23" t="s">
        <v>477</v>
      </c>
      <c r="Q12" s="23"/>
      <c r="R12" s="23" t="s">
        <v>289</v>
      </c>
      <c r="S12" s="23">
        <v>4.0000000000000001E-3</v>
      </c>
      <c r="T12" s="23" t="s">
        <v>477</v>
      </c>
      <c r="U12" s="23" t="s">
        <v>477</v>
      </c>
      <c r="V12" s="23" t="s">
        <v>477</v>
      </c>
      <c r="W12" s="23">
        <v>4.0000000000000001E-3</v>
      </c>
      <c r="X12" s="23" t="s">
        <v>477</v>
      </c>
      <c r="Y12" s="23"/>
      <c r="Z12" s="23" t="s">
        <v>134</v>
      </c>
      <c r="AA12" s="23">
        <v>5.0000000000000001E-3</v>
      </c>
      <c r="AB12" s="23" t="s">
        <v>477</v>
      </c>
      <c r="AC12" s="23" t="s">
        <v>477</v>
      </c>
      <c r="AD12" s="23" t="s">
        <v>477</v>
      </c>
      <c r="AE12" s="23">
        <v>5.0000000000000001E-3</v>
      </c>
      <c r="AF12" s="23" t="s">
        <v>477</v>
      </c>
    </row>
    <row r="13" spans="1:32" ht="24.95" customHeight="1" x14ac:dyDescent="0.15">
      <c r="A13" s="23"/>
      <c r="B13" s="23" t="s">
        <v>132</v>
      </c>
      <c r="C13" s="27">
        <v>0.03</v>
      </c>
      <c r="D13" s="27" t="s">
        <v>477</v>
      </c>
      <c r="E13" s="27">
        <v>1.2E-2</v>
      </c>
      <c r="F13" s="27" t="s">
        <v>477</v>
      </c>
      <c r="G13" s="27">
        <v>1.7999999999999999E-2</v>
      </c>
      <c r="H13" s="27" t="s">
        <v>477</v>
      </c>
      <c r="I13" s="23"/>
      <c r="J13" s="23" t="s">
        <v>150</v>
      </c>
      <c r="K13" s="23">
        <v>1.7999999999999999E-2</v>
      </c>
      <c r="L13" s="23" t="s">
        <v>477</v>
      </c>
      <c r="M13" s="23">
        <v>8.0000000000000002E-3</v>
      </c>
      <c r="N13" s="23" t="s">
        <v>477</v>
      </c>
      <c r="O13" s="23">
        <v>0.01</v>
      </c>
      <c r="P13" s="23" t="s">
        <v>477</v>
      </c>
      <c r="Q13" s="23"/>
      <c r="R13" s="23" t="s">
        <v>175</v>
      </c>
      <c r="S13" s="23">
        <v>1E-3</v>
      </c>
      <c r="T13" s="23" t="s">
        <v>477</v>
      </c>
      <c r="U13" s="23" t="s">
        <v>477</v>
      </c>
      <c r="V13" s="23" t="s">
        <v>477</v>
      </c>
      <c r="W13" s="23">
        <v>1E-3</v>
      </c>
      <c r="X13" s="23" t="s">
        <v>477</v>
      </c>
      <c r="Y13" s="23"/>
      <c r="Z13" s="23" t="s">
        <v>293</v>
      </c>
      <c r="AA13" s="23">
        <v>1.7000000000000001E-2</v>
      </c>
      <c r="AB13" s="23" t="s">
        <v>477</v>
      </c>
      <c r="AC13" s="23" t="s">
        <v>477</v>
      </c>
      <c r="AD13" s="23" t="s">
        <v>477</v>
      </c>
      <c r="AE13" s="23">
        <v>1.7000000000000001E-2</v>
      </c>
      <c r="AF13" s="23" t="s">
        <v>477</v>
      </c>
    </row>
    <row r="14" spans="1:32" ht="24.95" customHeight="1" x14ac:dyDescent="0.15">
      <c r="A14" s="23" t="s">
        <v>43</v>
      </c>
      <c r="B14" s="23" t="s">
        <v>133</v>
      </c>
      <c r="C14" s="27">
        <v>0.51900000000000002</v>
      </c>
      <c r="D14" s="27" t="s">
        <v>477</v>
      </c>
      <c r="E14" s="27">
        <v>7.0000000000000001E-3</v>
      </c>
      <c r="F14" s="27" t="s">
        <v>477</v>
      </c>
      <c r="G14" s="27">
        <v>0.51100000000000001</v>
      </c>
      <c r="H14" s="27">
        <v>1E-3</v>
      </c>
      <c r="I14" s="23"/>
      <c r="J14" s="23" t="s">
        <v>285</v>
      </c>
      <c r="K14" s="23">
        <v>0.01</v>
      </c>
      <c r="L14" s="23" t="s">
        <v>477</v>
      </c>
      <c r="M14" s="23" t="s">
        <v>477</v>
      </c>
      <c r="N14" s="23" t="s">
        <v>477</v>
      </c>
      <c r="O14" s="23">
        <v>0.01</v>
      </c>
      <c r="P14" s="23" t="s">
        <v>477</v>
      </c>
      <c r="Q14" s="23" t="s">
        <v>64</v>
      </c>
      <c r="R14" s="23" t="s">
        <v>176</v>
      </c>
      <c r="S14" s="23">
        <v>0.434</v>
      </c>
      <c r="T14" s="23">
        <v>1E-3</v>
      </c>
      <c r="U14" s="23">
        <v>1.6E-2</v>
      </c>
      <c r="V14" s="23" t="s">
        <v>477</v>
      </c>
      <c r="W14" s="23">
        <v>0.41399999999999998</v>
      </c>
      <c r="X14" s="23">
        <v>3.0000000000000001E-3</v>
      </c>
      <c r="Y14" s="23"/>
      <c r="Z14" s="23" t="s">
        <v>294</v>
      </c>
      <c r="AA14" s="23">
        <v>2E-3</v>
      </c>
      <c r="AB14" s="23" t="s">
        <v>477</v>
      </c>
      <c r="AC14" s="23" t="s">
        <v>477</v>
      </c>
      <c r="AD14" s="23" t="s">
        <v>477</v>
      </c>
      <c r="AE14" s="23">
        <v>2E-3</v>
      </c>
      <c r="AF14" s="23" t="s">
        <v>477</v>
      </c>
    </row>
    <row r="15" spans="1:32" ht="24.95" customHeight="1" x14ac:dyDescent="0.15">
      <c r="A15" s="23"/>
      <c r="B15" s="23" t="s">
        <v>134</v>
      </c>
      <c r="C15" s="27">
        <v>3.7999999999999999E-2</v>
      </c>
      <c r="D15" s="27" t="s">
        <v>477</v>
      </c>
      <c r="E15" s="27" t="s">
        <v>477</v>
      </c>
      <c r="F15" s="27" t="s">
        <v>477</v>
      </c>
      <c r="G15" s="27">
        <v>3.7999999999999999E-2</v>
      </c>
      <c r="H15" s="27" t="s">
        <v>477</v>
      </c>
      <c r="I15" s="23" t="s">
        <v>51</v>
      </c>
      <c r="J15" s="23" t="s">
        <v>74</v>
      </c>
      <c r="K15" s="23">
        <v>0.13100000000000001</v>
      </c>
      <c r="L15" s="23" t="s">
        <v>477</v>
      </c>
      <c r="M15" s="23" t="s">
        <v>477</v>
      </c>
      <c r="N15" s="23" t="s">
        <v>477</v>
      </c>
      <c r="O15" s="23">
        <v>0.13100000000000001</v>
      </c>
      <c r="P15" s="23" t="s">
        <v>477</v>
      </c>
      <c r="Q15" s="23"/>
      <c r="R15" s="23" t="s">
        <v>177</v>
      </c>
      <c r="S15" s="23">
        <v>1E-3</v>
      </c>
      <c r="T15" s="23" t="s">
        <v>477</v>
      </c>
      <c r="U15" s="23" t="s">
        <v>477</v>
      </c>
      <c r="V15" s="23" t="s">
        <v>477</v>
      </c>
      <c r="W15" s="23">
        <v>1E-3</v>
      </c>
      <c r="X15" s="23" t="s">
        <v>477</v>
      </c>
      <c r="Y15" s="23"/>
      <c r="Z15" s="23" t="s">
        <v>199</v>
      </c>
      <c r="AA15" s="23">
        <v>6.0000000000000001E-3</v>
      </c>
      <c r="AB15" s="23" t="s">
        <v>477</v>
      </c>
      <c r="AC15" s="23" t="s">
        <v>477</v>
      </c>
      <c r="AD15" s="23" t="s">
        <v>477</v>
      </c>
      <c r="AE15" s="23">
        <v>6.0000000000000001E-3</v>
      </c>
      <c r="AF15" s="23" t="s">
        <v>477</v>
      </c>
    </row>
    <row r="16" spans="1:32" ht="24.95" customHeight="1" x14ac:dyDescent="0.15">
      <c r="A16" s="23"/>
      <c r="B16" s="23" t="s">
        <v>135</v>
      </c>
      <c r="C16" s="27">
        <v>2.4E-2</v>
      </c>
      <c r="D16" s="27" t="s">
        <v>477</v>
      </c>
      <c r="E16" s="27" t="s">
        <v>477</v>
      </c>
      <c r="F16" s="27" t="s">
        <v>477</v>
      </c>
      <c r="G16" s="27">
        <v>2.4E-2</v>
      </c>
      <c r="H16" s="27" t="s">
        <v>477</v>
      </c>
      <c r="I16" s="23"/>
      <c r="J16" s="23" t="s">
        <v>151</v>
      </c>
      <c r="K16" s="23">
        <v>1.7999999999999999E-2</v>
      </c>
      <c r="L16" s="23" t="s">
        <v>477</v>
      </c>
      <c r="M16" s="23" t="s">
        <v>477</v>
      </c>
      <c r="N16" s="23" t="s">
        <v>477</v>
      </c>
      <c r="O16" s="23">
        <v>1.7999999999999999E-2</v>
      </c>
      <c r="P16" s="23" t="s">
        <v>477</v>
      </c>
      <c r="Q16" s="23"/>
      <c r="R16" s="23" t="s">
        <v>178</v>
      </c>
      <c r="S16" s="23">
        <v>1E-3</v>
      </c>
      <c r="T16" s="23" t="s">
        <v>477</v>
      </c>
      <c r="U16" s="23" t="s">
        <v>477</v>
      </c>
      <c r="V16" s="23" t="s">
        <v>477</v>
      </c>
      <c r="W16" s="23">
        <v>1E-3</v>
      </c>
      <c r="X16" s="23" t="s">
        <v>477</v>
      </c>
      <c r="Y16" s="23"/>
      <c r="Z16" s="23" t="s">
        <v>200</v>
      </c>
      <c r="AA16" s="23">
        <v>4.0000000000000001E-3</v>
      </c>
      <c r="AB16" s="23" t="s">
        <v>477</v>
      </c>
      <c r="AC16" s="23" t="s">
        <v>477</v>
      </c>
      <c r="AD16" s="23" t="s">
        <v>477</v>
      </c>
      <c r="AE16" s="23">
        <v>4.0000000000000001E-3</v>
      </c>
      <c r="AF16" s="23" t="s">
        <v>477</v>
      </c>
    </row>
    <row r="17" spans="1:32" ht="24.95" customHeight="1" x14ac:dyDescent="0.15">
      <c r="A17" s="23"/>
      <c r="B17" s="23" t="s">
        <v>136</v>
      </c>
      <c r="C17" s="27">
        <v>9.2999999999999999E-2</v>
      </c>
      <c r="D17" s="27" t="s">
        <v>477</v>
      </c>
      <c r="E17" s="27" t="s">
        <v>477</v>
      </c>
      <c r="F17" s="27" t="s">
        <v>477</v>
      </c>
      <c r="G17" s="27">
        <v>9.2999999999999999E-2</v>
      </c>
      <c r="H17" s="27" t="s">
        <v>477</v>
      </c>
      <c r="I17" s="23"/>
      <c r="J17" s="23" t="s">
        <v>152</v>
      </c>
      <c r="K17" s="23">
        <v>0.10299999999999999</v>
      </c>
      <c r="L17" s="23" t="s">
        <v>477</v>
      </c>
      <c r="M17" s="23" t="s">
        <v>477</v>
      </c>
      <c r="N17" s="23" t="s">
        <v>477</v>
      </c>
      <c r="O17" s="23">
        <v>0.10299999999999999</v>
      </c>
      <c r="P17" s="23" t="s">
        <v>477</v>
      </c>
      <c r="Q17" s="23"/>
      <c r="R17" s="23" t="s">
        <v>179</v>
      </c>
      <c r="S17" s="23">
        <v>1E-3</v>
      </c>
      <c r="T17" s="23" t="s">
        <v>477</v>
      </c>
      <c r="U17" s="23" t="s">
        <v>477</v>
      </c>
      <c r="V17" s="23" t="s">
        <v>477</v>
      </c>
      <c r="W17" s="23">
        <v>1E-3</v>
      </c>
      <c r="X17" s="23" t="s">
        <v>477</v>
      </c>
      <c r="Y17" s="23"/>
      <c r="Z17" s="23" t="s">
        <v>107</v>
      </c>
      <c r="AA17" s="23">
        <v>5.2999999999999999E-2</v>
      </c>
      <c r="AB17" s="23">
        <v>0.03</v>
      </c>
      <c r="AC17" s="23" t="s">
        <v>477</v>
      </c>
      <c r="AD17" s="23" t="s">
        <v>477</v>
      </c>
      <c r="AE17" s="23">
        <v>2.3E-2</v>
      </c>
      <c r="AF17" s="23" t="s">
        <v>477</v>
      </c>
    </row>
    <row r="18" spans="1:32" ht="24.95" customHeight="1" x14ac:dyDescent="0.15">
      <c r="A18" s="23"/>
      <c r="B18" s="23" t="s">
        <v>275</v>
      </c>
      <c r="C18" s="27">
        <v>1E-3</v>
      </c>
      <c r="D18" s="27" t="s">
        <v>477</v>
      </c>
      <c r="E18" s="27" t="s">
        <v>477</v>
      </c>
      <c r="F18" s="27" t="s">
        <v>477</v>
      </c>
      <c r="G18" s="27">
        <v>1E-3</v>
      </c>
      <c r="H18" s="27" t="s">
        <v>477</v>
      </c>
      <c r="I18" s="23"/>
      <c r="J18" s="23" t="s">
        <v>153</v>
      </c>
      <c r="K18" s="23">
        <v>7.0000000000000001E-3</v>
      </c>
      <c r="L18" s="23" t="s">
        <v>477</v>
      </c>
      <c r="M18" s="23" t="s">
        <v>477</v>
      </c>
      <c r="N18" s="23" t="s">
        <v>477</v>
      </c>
      <c r="O18" s="23">
        <v>7.0000000000000001E-3</v>
      </c>
      <c r="P18" s="23" t="s">
        <v>477</v>
      </c>
      <c r="Q18" s="23"/>
      <c r="R18" s="23" t="s">
        <v>180</v>
      </c>
      <c r="S18" s="23">
        <v>6.0000000000000001E-3</v>
      </c>
      <c r="T18" s="23" t="s">
        <v>477</v>
      </c>
      <c r="U18" s="23" t="s">
        <v>477</v>
      </c>
      <c r="V18" s="23" t="s">
        <v>477</v>
      </c>
      <c r="W18" s="23">
        <v>6.0000000000000001E-3</v>
      </c>
      <c r="X18" s="23" t="s">
        <v>477</v>
      </c>
      <c r="Y18" s="23"/>
      <c r="Z18" s="23" t="s">
        <v>201</v>
      </c>
      <c r="AA18" s="23">
        <v>8.0000000000000002E-3</v>
      </c>
      <c r="AB18" s="23" t="s">
        <v>477</v>
      </c>
      <c r="AC18" s="23" t="s">
        <v>477</v>
      </c>
      <c r="AD18" s="23" t="s">
        <v>477</v>
      </c>
      <c r="AE18" s="23">
        <v>8.0000000000000002E-3</v>
      </c>
      <c r="AF18" s="23" t="s">
        <v>477</v>
      </c>
    </row>
    <row r="19" spans="1:32" ht="24.95" customHeight="1" x14ac:dyDescent="0.15">
      <c r="A19" s="23"/>
      <c r="B19" s="23" t="s">
        <v>276</v>
      </c>
      <c r="C19" s="27">
        <v>1E-3</v>
      </c>
      <c r="D19" s="27" t="s">
        <v>477</v>
      </c>
      <c r="E19" s="27" t="s">
        <v>477</v>
      </c>
      <c r="F19" s="27" t="s">
        <v>477</v>
      </c>
      <c r="G19" s="27">
        <v>1E-3</v>
      </c>
      <c r="H19" s="27" t="s">
        <v>477</v>
      </c>
      <c r="I19" s="23"/>
      <c r="J19" s="23" t="s">
        <v>154</v>
      </c>
      <c r="K19" s="23">
        <v>1E-3</v>
      </c>
      <c r="L19" s="23" t="s">
        <v>477</v>
      </c>
      <c r="M19" s="23" t="s">
        <v>477</v>
      </c>
      <c r="N19" s="23" t="s">
        <v>477</v>
      </c>
      <c r="O19" s="23">
        <v>1E-3</v>
      </c>
      <c r="P19" s="23" t="s">
        <v>477</v>
      </c>
      <c r="Q19" s="23"/>
      <c r="R19" s="23" t="s">
        <v>181</v>
      </c>
      <c r="S19" s="23">
        <v>0.128</v>
      </c>
      <c r="T19" s="23">
        <v>1E-3</v>
      </c>
      <c r="U19" s="23">
        <v>1.6E-2</v>
      </c>
      <c r="V19" s="23" t="s">
        <v>477</v>
      </c>
      <c r="W19" s="23">
        <v>0.108</v>
      </c>
      <c r="X19" s="23">
        <v>3.0000000000000001E-3</v>
      </c>
      <c r="Y19" s="23"/>
      <c r="Z19" s="23" t="s">
        <v>202</v>
      </c>
      <c r="AA19" s="23">
        <v>1E-3</v>
      </c>
      <c r="AB19" s="23" t="s">
        <v>477</v>
      </c>
      <c r="AC19" s="23" t="s">
        <v>477</v>
      </c>
      <c r="AD19" s="23" t="s">
        <v>477</v>
      </c>
      <c r="AE19" s="23">
        <v>1E-3</v>
      </c>
      <c r="AF19" s="23" t="s">
        <v>477</v>
      </c>
    </row>
    <row r="20" spans="1:32" ht="24.95" customHeight="1" x14ac:dyDescent="0.15">
      <c r="A20" s="23"/>
      <c r="B20" s="23" t="s">
        <v>277</v>
      </c>
      <c r="C20" s="27">
        <v>1E-3</v>
      </c>
      <c r="D20" s="27" t="s">
        <v>477</v>
      </c>
      <c r="E20" s="27" t="s">
        <v>477</v>
      </c>
      <c r="F20" s="27" t="s">
        <v>477</v>
      </c>
      <c r="G20" s="27">
        <v>1E-3</v>
      </c>
      <c r="H20" s="27" t="s">
        <v>477</v>
      </c>
      <c r="I20" s="23"/>
      <c r="J20" s="23" t="s">
        <v>155</v>
      </c>
      <c r="K20" s="23">
        <v>1E-3</v>
      </c>
      <c r="L20" s="23" t="s">
        <v>477</v>
      </c>
      <c r="M20" s="23" t="s">
        <v>477</v>
      </c>
      <c r="N20" s="23" t="s">
        <v>477</v>
      </c>
      <c r="O20" s="23">
        <v>1E-3</v>
      </c>
      <c r="P20" s="23" t="s">
        <v>477</v>
      </c>
      <c r="Q20" s="23"/>
      <c r="R20" s="23" t="s">
        <v>182</v>
      </c>
      <c r="S20" s="23">
        <v>9.9000000000000005E-2</v>
      </c>
      <c r="T20" s="23" t="s">
        <v>477</v>
      </c>
      <c r="U20" s="23" t="s">
        <v>477</v>
      </c>
      <c r="V20" s="23" t="s">
        <v>477</v>
      </c>
      <c r="W20" s="23">
        <v>9.9000000000000005E-2</v>
      </c>
      <c r="X20" s="23" t="s">
        <v>477</v>
      </c>
      <c r="Y20" s="23"/>
      <c r="Z20" s="23" t="s">
        <v>203</v>
      </c>
      <c r="AA20" s="23">
        <v>8.0000000000000002E-3</v>
      </c>
      <c r="AB20" s="23" t="s">
        <v>477</v>
      </c>
      <c r="AC20" s="23" t="s">
        <v>477</v>
      </c>
      <c r="AD20" s="23" t="s">
        <v>477</v>
      </c>
      <c r="AE20" s="23">
        <v>8.0000000000000002E-3</v>
      </c>
      <c r="AF20" s="23" t="s">
        <v>477</v>
      </c>
    </row>
    <row r="21" spans="1:32" ht="24.95" customHeight="1" x14ac:dyDescent="0.15">
      <c r="A21" s="23"/>
      <c r="B21" s="23" t="s">
        <v>137</v>
      </c>
      <c r="C21" s="27">
        <v>5.0000000000000001E-3</v>
      </c>
      <c r="D21" s="27" t="s">
        <v>477</v>
      </c>
      <c r="E21" s="27" t="s">
        <v>477</v>
      </c>
      <c r="F21" s="27" t="s">
        <v>477</v>
      </c>
      <c r="G21" s="27">
        <v>5.0000000000000001E-3</v>
      </c>
      <c r="H21" s="27" t="s">
        <v>477</v>
      </c>
      <c r="I21" s="23"/>
      <c r="J21" s="23" t="s">
        <v>156</v>
      </c>
      <c r="K21" s="23">
        <v>1E-3</v>
      </c>
      <c r="L21" s="23" t="s">
        <v>477</v>
      </c>
      <c r="M21" s="23" t="s">
        <v>477</v>
      </c>
      <c r="N21" s="23" t="s">
        <v>477</v>
      </c>
      <c r="O21" s="23">
        <v>1E-3</v>
      </c>
      <c r="P21" s="23" t="s">
        <v>477</v>
      </c>
      <c r="Q21" s="23"/>
      <c r="R21" s="23" t="s">
        <v>290</v>
      </c>
      <c r="S21" s="23">
        <v>2E-3</v>
      </c>
      <c r="T21" s="23" t="s">
        <v>477</v>
      </c>
      <c r="U21" s="23" t="s">
        <v>477</v>
      </c>
      <c r="V21" s="23" t="s">
        <v>477</v>
      </c>
      <c r="W21" s="23">
        <v>2E-3</v>
      </c>
      <c r="X21" s="23" t="s">
        <v>477</v>
      </c>
      <c r="Y21" s="23"/>
      <c r="Z21" s="23" t="s">
        <v>286</v>
      </c>
      <c r="AA21" s="23">
        <v>1.9E-2</v>
      </c>
      <c r="AB21" s="23" t="s">
        <v>477</v>
      </c>
      <c r="AC21" s="23" t="s">
        <v>477</v>
      </c>
      <c r="AD21" s="23" t="s">
        <v>477</v>
      </c>
      <c r="AE21" s="23">
        <v>1.9E-2</v>
      </c>
      <c r="AF21" s="23" t="s">
        <v>477</v>
      </c>
    </row>
    <row r="22" spans="1:32" ht="24.95" customHeight="1" x14ac:dyDescent="0.15">
      <c r="A22" s="23"/>
      <c r="B22" s="23" t="s">
        <v>269</v>
      </c>
      <c r="C22" s="27">
        <v>7.0000000000000001E-3</v>
      </c>
      <c r="D22" s="27" t="s">
        <v>477</v>
      </c>
      <c r="E22" s="27" t="s">
        <v>477</v>
      </c>
      <c r="F22" s="27" t="s">
        <v>477</v>
      </c>
      <c r="G22" s="27">
        <v>6.0000000000000001E-3</v>
      </c>
      <c r="H22" s="27">
        <v>1E-3</v>
      </c>
      <c r="I22" s="23" t="s">
        <v>52</v>
      </c>
      <c r="J22" s="23" t="s">
        <v>5</v>
      </c>
      <c r="K22" s="23">
        <v>0.36099999999999999</v>
      </c>
      <c r="L22" s="23" t="s">
        <v>477</v>
      </c>
      <c r="M22" s="23">
        <v>1.2E-2</v>
      </c>
      <c r="N22" s="23">
        <v>1E-3</v>
      </c>
      <c r="O22" s="23">
        <v>0.34799999999999998</v>
      </c>
      <c r="P22" s="23" t="s">
        <v>477</v>
      </c>
      <c r="Q22" s="23"/>
      <c r="R22" s="23" t="s">
        <v>107</v>
      </c>
      <c r="S22" s="23">
        <v>8.0000000000000002E-3</v>
      </c>
      <c r="T22" s="23" t="s">
        <v>477</v>
      </c>
      <c r="U22" s="23" t="s">
        <v>477</v>
      </c>
      <c r="V22" s="23" t="s">
        <v>477</v>
      </c>
      <c r="W22" s="23">
        <v>8.0000000000000002E-3</v>
      </c>
      <c r="X22" s="23" t="s">
        <v>477</v>
      </c>
      <c r="Y22" s="23"/>
      <c r="Z22" s="23" t="s">
        <v>295</v>
      </c>
      <c r="AA22" s="23">
        <v>1.9E-2</v>
      </c>
      <c r="AB22" s="23" t="s">
        <v>477</v>
      </c>
      <c r="AC22" s="23" t="s">
        <v>477</v>
      </c>
      <c r="AD22" s="23" t="s">
        <v>477</v>
      </c>
      <c r="AE22" s="23">
        <v>1.9E-2</v>
      </c>
      <c r="AF22" s="23" t="s">
        <v>477</v>
      </c>
    </row>
    <row r="23" spans="1:32" ht="24.95" customHeight="1" x14ac:dyDescent="0.15">
      <c r="A23" s="23"/>
      <c r="B23" s="23" t="s">
        <v>138</v>
      </c>
      <c r="C23" s="27">
        <v>4.0000000000000001E-3</v>
      </c>
      <c r="D23" s="27" t="s">
        <v>477</v>
      </c>
      <c r="E23" s="27" t="s">
        <v>477</v>
      </c>
      <c r="F23" s="27" t="s">
        <v>477</v>
      </c>
      <c r="G23" s="27">
        <v>4.0000000000000001E-3</v>
      </c>
      <c r="H23" s="27" t="s">
        <v>477</v>
      </c>
      <c r="I23" s="23"/>
      <c r="J23" s="23" t="s">
        <v>157</v>
      </c>
      <c r="K23" s="23">
        <v>1E-3</v>
      </c>
      <c r="L23" s="23" t="s">
        <v>477</v>
      </c>
      <c r="M23" s="23" t="s">
        <v>477</v>
      </c>
      <c r="N23" s="23" t="s">
        <v>477</v>
      </c>
      <c r="O23" s="23">
        <v>1E-3</v>
      </c>
      <c r="P23" s="23" t="s">
        <v>477</v>
      </c>
      <c r="Q23" s="23"/>
      <c r="R23" s="23" t="s">
        <v>183</v>
      </c>
      <c r="S23" s="23">
        <v>1E-3</v>
      </c>
      <c r="T23" s="23" t="s">
        <v>477</v>
      </c>
      <c r="U23" s="23" t="s">
        <v>477</v>
      </c>
      <c r="V23" s="23" t="s">
        <v>477</v>
      </c>
      <c r="W23" s="23">
        <v>1E-3</v>
      </c>
      <c r="X23" s="23" t="s">
        <v>477</v>
      </c>
      <c r="Y23" s="23"/>
      <c r="Z23" s="23" t="s">
        <v>269</v>
      </c>
      <c r="AA23" s="23">
        <v>2E-3</v>
      </c>
      <c r="AB23" s="23" t="s">
        <v>477</v>
      </c>
      <c r="AC23" s="23" t="s">
        <v>477</v>
      </c>
      <c r="AD23" s="23" t="s">
        <v>477</v>
      </c>
      <c r="AE23" s="23">
        <v>2E-3</v>
      </c>
      <c r="AF23" s="23" t="s">
        <v>477</v>
      </c>
    </row>
    <row r="24" spans="1:32" ht="24.95" customHeight="1" x14ac:dyDescent="0.15">
      <c r="A24" s="23"/>
      <c r="B24" s="23" t="s">
        <v>139</v>
      </c>
      <c r="C24" s="27">
        <v>1E-3</v>
      </c>
      <c r="D24" s="27" t="s">
        <v>477</v>
      </c>
      <c r="E24" s="27" t="s">
        <v>477</v>
      </c>
      <c r="F24" s="27" t="s">
        <v>477</v>
      </c>
      <c r="G24" s="27">
        <v>1E-3</v>
      </c>
      <c r="H24" s="27" t="s">
        <v>477</v>
      </c>
      <c r="I24" s="23"/>
      <c r="J24" s="23" t="s">
        <v>158</v>
      </c>
      <c r="K24" s="23">
        <v>6.0000000000000001E-3</v>
      </c>
      <c r="L24" s="23" t="s">
        <v>477</v>
      </c>
      <c r="M24" s="23" t="s">
        <v>477</v>
      </c>
      <c r="N24" s="23" t="s">
        <v>477</v>
      </c>
      <c r="O24" s="23">
        <v>6.0000000000000001E-3</v>
      </c>
      <c r="P24" s="23" t="s">
        <v>477</v>
      </c>
      <c r="Q24" s="23"/>
      <c r="R24" s="23" t="s">
        <v>184</v>
      </c>
      <c r="S24" s="23">
        <v>1E-3</v>
      </c>
      <c r="T24" s="23" t="s">
        <v>477</v>
      </c>
      <c r="U24" s="23" t="s">
        <v>477</v>
      </c>
      <c r="V24" s="23" t="s">
        <v>477</v>
      </c>
      <c r="W24" s="23">
        <v>1E-3</v>
      </c>
      <c r="X24" s="23" t="s">
        <v>477</v>
      </c>
      <c r="Y24" s="23"/>
      <c r="Z24" s="23" t="s">
        <v>204</v>
      </c>
      <c r="AA24" s="23">
        <v>1.0999999999999999E-2</v>
      </c>
      <c r="AB24" s="23" t="s">
        <v>477</v>
      </c>
      <c r="AC24" s="23" t="s">
        <v>477</v>
      </c>
      <c r="AD24" s="23" t="s">
        <v>477</v>
      </c>
      <c r="AE24" s="23">
        <v>1.0999999999999999E-2</v>
      </c>
      <c r="AF24" s="23" t="s">
        <v>477</v>
      </c>
    </row>
    <row r="25" spans="1:32" ht="24.95" customHeight="1" x14ac:dyDescent="0.15">
      <c r="A25" s="23"/>
      <c r="B25" s="23" t="s">
        <v>140</v>
      </c>
      <c r="C25" s="27">
        <v>0.06</v>
      </c>
      <c r="D25" s="27" t="s">
        <v>477</v>
      </c>
      <c r="E25" s="27" t="s">
        <v>477</v>
      </c>
      <c r="F25" s="27" t="s">
        <v>477</v>
      </c>
      <c r="G25" s="27">
        <v>0.06</v>
      </c>
      <c r="H25" s="27" t="s">
        <v>477</v>
      </c>
      <c r="I25" s="23"/>
      <c r="J25" s="23" t="s">
        <v>159</v>
      </c>
      <c r="K25" s="23">
        <v>6.0000000000000001E-3</v>
      </c>
      <c r="L25" s="23" t="s">
        <v>477</v>
      </c>
      <c r="M25" s="23" t="s">
        <v>477</v>
      </c>
      <c r="N25" s="23" t="s">
        <v>477</v>
      </c>
      <c r="O25" s="23">
        <v>6.0000000000000001E-3</v>
      </c>
      <c r="P25" s="23" t="s">
        <v>477</v>
      </c>
      <c r="Q25" s="23"/>
      <c r="R25" s="23" t="s">
        <v>185</v>
      </c>
      <c r="S25" s="23">
        <v>2E-3</v>
      </c>
      <c r="T25" s="23" t="s">
        <v>477</v>
      </c>
      <c r="U25" s="23" t="s">
        <v>477</v>
      </c>
      <c r="V25" s="23" t="s">
        <v>477</v>
      </c>
      <c r="W25" s="23">
        <v>2E-3</v>
      </c>
      <c r="X25" s="23" t="s">
        <v>477</v>
      </c>
      <c r="Y25" s="23"/>
      <c r="Z25" s="23" t="s">
        <v>280</v>
      </c>
      <c r="AA25" s="23">
        <v>1.9E-2</v>
      </c>
      <c r="AB25" s="23" t="s">
        <v>477</v>
      </c>
      <c r="AC25" s="23" t="s">
        <v>477</v>
      </c>
      <c r="AD25" s="23" t="s">
        <v>477</v>
      </c>
      <c r="AE25" s="23">
        <v>1.9E-2</v>
      </c>
      <c r="AF25" s="23" t="s">
        <v>477</v>
      </c>
    </row>
    <row r="26" spans="1:32" ht="24.95" customHeight="1" x14ac:dyDescent="0.15">
      <c r="A26" s="23"/>
      <c r="B26" s="23" t="s">
        <v>141</v>
      </c>
      <c r="C26" s="27">
        <v>1E-3</v>
      </c>
      <c r="D26" s="27" t="s">
        <v>477</v>
      </c>
      <c r="E26" s="27" t="s">
        <v>477</v>
      </c>
      <c r="F26" s="27" t="s">
        <v>477</v>
      </c>
      <c r="G26" s="27">
        <v>1E-3</v>
      </c>
      <c r="H26" s="27" t="s">
        <v>477</v>
      </c>
      <c r="I26" s="23"/>
      <c r="J26" s="23" t="s">
        <v>160</v>
      </c>
      <c r="K26" s="23">
        <v>1E-3</v>
      </c>
      <c r="L26" s="23" t="s">
        <v>477</v>
      </c>
      <c r="M26" s="23" t="s">
        <v>477</v>
      </c>
      <c r="N26" s="23" t="s">
        <v>477</v>
      </c>
      <c r="O26" s="23">
        <v>1E-3</v>
      </c>
      <c r="P26" s="23" t="s">
        <v>477</v>
      </c>
      <c r="Q26" s="23"/>
      <c r="R26" s="23" t="s">
        <v>186</v>
      </c>
      <c r="S26" s="23">
        <v>1E-3</v>
      </c>
      <c r="T26" s="23" t="s">
        <v>477</v>
      </c>
      <c r="U26" s="23" t="s">
        <v>477</v>
      </c>
      <c r="V26" s="23" t="s">
        <v>477</v>
      </c>
      <c r="W26" s="23">
        <v>1E-3</v>
      </c>
      <c r="X26" s="23" t="s">
        <v>477</v>
      </c>
      <c r="Y26" s="23" t="s">
        <v>71</v>
      </c>
      <c r="Z26" s="23" t="s">
        <v>165</v>
      </c>
      <c r="AA26" s="23">
        <v>0.54700000000000004</v>
      </c>
      <c r="AB26" s="23" t="s">
        <v>477</v>
      </c>
      <c r="AC26" s="23" t="s">
        <v>477</v>
      </c>
      <c r="AD26" s="23" t="s">
        <v>477</v>
      </c>
      <c r="AE26" s="23">
        <v>0.54100000000000004</v>
      </c>
      <c r="AF26" s="23">
        <v>6.0000000000000001E-3</v>
      </c>
    </row>
    <row r="27" spans="1:32" ht="24.95" customHeight="1" x14ac:dyDescent="0.15">
      <c r="A27" s="23"/>
      <c r="B27" s="23" t="s">
        <v>278</v>
      </c>
      <c r="C27" s="27">
        <v>8.9999999999999993E-3</v>
      </c>
      <c r="D27" s="27" t="s">
        <v>477</v>
      </c>
      <c r="E27" s="27" t="s">
        <v>477</v>
      </c>
      <c r="F27" s="27" t="s">
        <v>477</v>
      </c>
      <c r="G27" s="27">
        <v>8.9999999999999993E-3</v>
      </c>
      <c r="H27" s="27" t="s">
        <v>477</v>
      </c>
      <c r="I27" s="23"/>
      <c r="J27" s="23" t="s">
        <v>161</v>
      </c>
      <c r="K27" s="23">
        <v>0.10299999999999999</v>
      </c>
      <c r="L27" s="23" t="s">
        <v>477</v>
      </c>
      <c r="M27" s="23" t="s">
        <v>477</v>
      </c>
      <c r="N27" s="23" t="s">
        <v>477</v>
      </c>
      <c r="O27" s="23">
        <v>0.10299999999999999</v>
      </c>
      <c r="P27" s="23" t="s">
        <v>477</v>
      </c>
      <c r="Q27" s="23"/>
      <c r="R27" s="23" t="s">
        <v>187</v>
      </c>
      <c r="S27" s="23">
        <v>1E-3</v>
      </c>
      <c r="T27" s="23" t="s">
        <v>477</v>
      </c>
      <c r="U27" s="23" t="s">
        <v>477</v>
      </c>
      <c r="V27" s="23" t="s">
        <v>477</v>
      </c>
      <c r="W27" s="23">
        <v>1E-3</v>
      </c>
      <c r="X27" s="23" t="s">
        <v>477</v>
      </c>
      <c r="Y27" s="23"/>
      <c r="Z27" s="23" t="s">
        <v>63</v>
      </c>
      <c r="AA27" s="23">
        <v>0.17699999999999999</v>
      </c>
      <c r="AB27" s="23" t="s">
        <v>477</v>
      </c>
      <c r="AC27" s="23" t="s">
        <v>477</v>
      </c>
      <c r="AD27" s="23" t="s">
        <v>477</v>
      </c>
      <c r="AE27" s="23">
        <v>0.17699999999999999</v>
      </c>
      <c r="AF27" s="23" t="s">
        <v>477</v>
      </c>
    </row>
    <row r="28" spans="1:32" ht="24.95" customHeight="1" x14ac:dyDescent="0.15">
      <c r="A28" s="23"/>
      <c r="B28" s="23" t="s">
        <v>279</v>
      </c>
      <c r="C28" s="27">
        <v>0.16400000000000001</v>
      </c>
      <c r="D28" s="27" t="s">
        <v>477</v>
      </c>
      <c r="E28" s="27" t="s">
        <v>477</v>
      </c>
      <c r="F28" s="27" t="s">
        <v>477</v>
      </c>
      <c r="G28" s="27">
        <v>0.16400000000000001</v>
      </c>
      <c r="H28" s="27" t="s">
        <v>477</v>
      </c>
      <c r="I28" s="23"/>
      <c r="J28" s="23" t="s">
        <v>162</v>
      </c>
      <c r="K28" s="23">
        <v>0.01</v>
      </c>
      <c r="L28" s="23" t="s">
        <v>477</v>
      </c>
      <c r="M28" s="23" t="s">
        <v>477</v>
      </c>
      <c r="N28" s="23" t="s">
        <v>477</v>
      </c>
      <c r="O28" s="23">
        <v>0.01</v>
      </c>
      <c r="P28" s="23" t="s">
        <v>477</v>
      </c>
      <c r="Q28" s="23"/>
      <c r="R28" s="23" t="s">
        <v>188</v>
      </c>
      <c r="S28" s="23">
        <v>1E-3</v>
      </c>
      <c r="T28" s="23" t="s">
        <v>477</v>
      </c>
      <c r="U28" s="23" t="s">
        <v>477</v>
      </c>
      <c r="V28" s="23" t="s">
        <v>477</v>
      </c>
      <c r="W28" s="23">
        <v>1E-3</v>
      </c>
      <c r="X28" s="23" t="s">
        <v>477</v>
      </c>
      <c r="Y28" s="23"/>
      <c r="Z28" s="23" t="s">
        <v>296</v>
      </c>
      <c r="AA28" s="23">
        <v>1.6E-2</v>
      </c>
      <c r="AB28" s="23" t="s">
        <v>477</v>
      </c>
      <c r="AC28" s="23" t="s">
        <v>477</v>
      </c>
      <c r="AD28" s="23" t="s">
        <v>477</v>
      </c>
      <c r="AE28" s="23">
        <v>1.6E-2</v>
      </c>
      <c r="AF28" s="23" t="s">
        <v>477</v>
      </c>
    </row>
    <row r="29" spans="1:32" ht="24.95" customHeight="1" x14ac:dyDescent="0.15">
      <c r="A29" s="23"/>
      <c r="B29" s="23" t="s">
        <v>142</v>
      </c>
      <c r="C29" s="27">
        <v>1E-3</v>
      </c>
      <c r="D29" s="27" t="s">
        <v>477</v>
      </c>
      <c r="E29" s="27" t="s">
        <v>477</v>
      </c>
      <c r="F29" s="27" t="s">
        <v>477</v>
      </c>
      <c r="G29" s="27">
        <v>1E-3</v>
      </c>
      <c r="H29" s="27" t="s">
        <v>477</v>
      </c>
      <c r="I29" s="23"/>
      <c r="J29" s="23" t="s">
        <v>163</v>
      </c>
      <c r="K29" s="23">
        <v>1E-3</v>
      </c>
      <c r="L29" s="23" t="s">
        <v>477</v>
      </c>
      <c r="M29" s="23" t="s">
        <v>477</v>
      </c>
      <c r="N29" s="23" t="s">
        <v>477</v>
      </c>
      <c r="O29" s="23">
        <v>1E-3</v>
      </c>
      <c r="P29" s="23" t="s">
        <v>477</v>
      </c>
      <c r="Q29" s="23"/>
      <c r="R29" s="23" t="s">
        <v>189</v>
      </c>
      <c r="S29" s="23">
        <v>8.9999999999999993E-3</v>
      </c>
      <c r="T29" s="23" t="s">
        <v>477</v>
      </c>
      <c r="U29" s="23" t="s">
        <v>477</v>
      </c>
      <c r="V29" s="23" t="s">
        <v>477</v>
      </c>
      <c r="W29" s="23">
        <v>8.9999999999999993E-3</v>
      </c>
      <c r="X29" s="23" t="s">
        <v>477</v>
      </c>
      <c r="Y29" s="23"/>
      <c r="Z29" s="23" t="s">
        <v>205</v>
      </c>
      <c r="AA29" s="23">
        <v>3.6999999999999998E-2</v>
      </c>
      <c r="AB29" s="23" t="s">
        <v>477</v>
      </c>
      <c r="AC29" s="23" t="s">
        <v>477</v>
      </c>
      <c r="AD29" s="23" t="s">
        <v>477</v>
      </c>
      <c r="AE29" s="23">
        <v>3.1E-2</v>
      </c>
      <c r="AF29" s="23">
        <v>6.0000000000000001E-3</v>
      </c>
    </row>
    <row r="30" spans="1:32" ht="24.95" customHeight="1" x14ac:dyDescent="0.15">
      <c r="A30" s="23"/>
      <c r="B30" s="23" t="s">
        <v>280</v>
      </c>
      <c r="C30" s="27">
        <v>4.4999999999999998E-2</v>
      </c>
      <c r="D30" s="27" t="s">
        <v>477</v>
      </c>
      <c r="E30" s="27">
        <v>7.0000000000000001E-3</v>
      </c>
      <c r="F30" s="27" t="s">
        <v>477</v>
      </c>
      <c r="G30" s="27">
        <v>3.7999999999999999E-2</v>
      </c>
      <c r="H30" s="27" t="s">
        <v>477</v>
      </c>
      <c r="I30" s="23"/>
      <c r="J30" s="23" t="s">
        <v>286</v>
      </c>
      <c r="K30" s="23">
        <v>1.4999999999999999E-2</v>
      </c>
      <c r="L30" s="23" t="s">
        <v>477</v>
      </c>
      <c r="M30" s="23" t="s">
        <v>477</v>
      </c>
      <c r="N30" s="23" t="s">
        <v>477</v>
      </c>
      <c r="O30" s="23">
        <v>1.4999999999999999E-2</v>
      </c>
      <c r="P30" s="23" t="s">
        <v>477</v>
      </c>
      <c r="Q30" s="23"/>
      <c r="R30" s="23" t="s">
        <v>190</v>
      </c>
      <c r="S30" s="23">
        <v>8.0000000000000002E-3</v>
      </c>
      <c r="T30" s="23" t="s">
        <v>477</v>
      </c>
      <c r="U30" s="23" t="s">
        <v>477</v>
      </c>
      <c r="V30" s="23" t="s">
        <v>477</v>
      </c>
      <c r="W30" s="23">
        <v>8.0000000000000002E-3</v>
      </c>
      <c r="X30" s="23" t="s">
        <v>477</v>
      </c>
      <c r="Y30" s="23"/>
      <c r="Z30" s="23" t="s">
        <v>205</v>
      </c>
      <c r="AA30" s="23">
        <v>0.05</v>
      </c>
      <c r="AB30" s="23" t="s">
        <v>477</v>
      </c>
      <c r="AC30" s="23" t="s">
        <v>477</v>
      </c>
      <c r="AD30" s="23" t="s">
        <v>477</v>
      </c>
      <c r="AE30" s="23">
        <v>0.05</v>
      </c>
      <c r="AF30" s="23" t="s">
        <v>477</v>
      </c>
    </row>
    <row r="31" spans="1:32" ht="24.95" customHeight="1" x14ac:dyDescent="0.15">
      <c r="A31" s="23"/>
      <c r="B31" s="23" t="s">
        <v>281</v>
      </c>
      <c r="C31" s="27">
        <v>5.2999999999999999E-2</v>
      </c>
      <c r="D31" s="27" t="s">
        <v>477</v>
      </c>
      <c r="E31" s="27" t="s">
        <v>477</v>
      </c>
      <c r="F31" s="27" t="s">
        <v>477</v>
      </c>
      <c r="G31" s="27">
        <v>5.2999999999999999E-2</v>
      </c>
      <c r="H31" s="27" t="s">
        <v>477</v>
      </c>
      <c r="I31" s="23"/>
      <c r="J31" s="23" t="s">
        <v>164</v>
      </c>
      <c r="K31" s="23">
        <v>7.0999999999999994E-2</v>
      </c>
      <c r="L31" s="23" t="s">
        <v>477</v>
      </c>
      <c r="M31" s="23">
        <v>1.2E-2</v>
      </c>
      <c r="N31" s="23" t="s">
        <v>477</v>
      </c>
      <c r="O31" s="23">
        <v>5.8999999999999997E-2</v>
      </c>
      <c r="P31" s="23" t="s">
        <v>477</v>
      </c>
      <c r="Q31" s="23"/>
      <c r="R31" s="23" t="s">
        <v>191</v>
      </c>
      <c r="S31" s="23">
        <v>2.1999999999999999E-2</v>
      </c>
      <c r="T31" s="23" t="s">
        <v>477</v>
      </c>
      <c r="U31" s="23" t="s">
        <v>477</v>
      </c>
      <c r="V31" s="23" t="s">
        <v>477</v>
      </c>
      <c r="W31" s="23">
        <v>2.1999999999999999E-2</v>
      </c>
      <c r="X31" s="23" t="s">
        <v>477</v>
      </c>
      <c r="Y31" s="23"/>
      <c r="Z31" s="23" t="s">
        <v>206</v>
      </c>
      <c r="AA31" s="23">
        <v>4.8000000000000001E-2</v>
      </c>
      <c r="AB31" s="23" t="s">
        <v>477</v>
      </c>
      <c r="AC31" s="23" t="s">
        <v>477</v>
      </c>
      <c r="AD31" s="23" t="s">
        <v>477</v>
      </c>
      <c r="AE31" s="23">
        <v>4.8000000000000001E-2</v>
      </c>
      <c r="AF31" s="23" t="s">
        <v>477</v>
      </c>
    </row>
    <row r="32" spans="1:32" ht="24.95" customHeight="1" x14ac:dyDescent="0.15">
      <c r="A32" s="23"/>
      <c r="B32" s="23" t="s">
        <v>282</v>
      </c>
      <c r="C32" s="27">
        <v>0.01</v>
      </c>
      <c r="D32" s="27" t="s">
        <v>477</v>
      </c>
      <c r="E32" s="27" t="s">
        <v>477</v>
      </c>
      <c r="F32" s="27" t="s">
        <v>477</v>
      </c>
      <c r="G32" s="27">
        <v>0.01</v>
      </c>
      <c r="H32" s="27" t="s">
        <v>477</v>
      </c>
      <c r="I32" s="23"/>
      <c r="J32" s="23" t="s">
        <v>287</v>
      </c>
      <c r="K32" s="23">
        <v>0.14699999999999999</v>
      </c>
      <c r="L32" s="23" t="s">
        <v>477</v>
      </c>
      <c r="M32" s="23" t="s">
        <v>477</v>
      </c>
      <c r="N32" s="23">
        <v>1E-3</v>
      </c>
      <c r="O32" s="23">
        <v>0.14599999999999999</v>
      </c>
      <c r="P32" s="23" t="s">
        <v>477</v>
      </c>
      <c r="Q32" s="23"/>
      <c r="R32" s="23" t="s">
        <v>274</v>
      </c>
      <c r="S32" s="23">
        <v>3.0000000000000001E-3</v>
      </c>
      <c r="T32" s="23" t="s">
        <v>477</v>
      </c>
      <c r="U32" s="23" t="s">
        <v>477</v>
      </c>
      <c r="V32" s="23" t="s">
        <v>477</v>
      </c>
      <c r="W32" s="23">
        <v>3.0000000000000001E-3</v>
      </c>
      <c r="X32" s="23" t="s">
        <v>477</v>
      </c>
      <c r="Y32" s="23"/>
      <c r="Z32" s="23" t="s">
        <v>107</v>
      </c>
      <c r="AA32" s="23">
        <v>3.5999999999999997E-2</v>
      </c>
      <c r="AB32" s="23" t="s">
        <v>477</v>
      </c>
      <c r="AC32" s="23" t="s">
        <v>477</v>
      </c>
      <c r="AD32" s="23" t="s">
        <v>477</v>
      </c>
      <c r="AE32" s="23">
        <v>3.5999999999999997E-2</v>
      </c>
      <c r="AF32" s="23" t="s">
        <v>477</v>
      </c>
    </row>
    <row r="33" spans="1:32" ht="24.95" customHeight="1" x14ac:dyDescent="0.15">
      <c r="A33" s="23"/>
      <c r="B33" s="23" t="s">
        <v>143</v>
      </c>
      <c r="C33" s="27">
        <v>1E-3</v>
      </c>
      <c r="D33" s="27" t="s">
        <v>477</v>
      </c>
      <c r="E33" s="27" t="s">
        <v>477</v>
      </c>
      <c r="F33" s="27" t="s">
        <v>477</v>
      </c>
      <c r="G33" s="27">
        <v>1E-3</v>
      </c>
      <c r="H33" s="27" t="s">
        <v>477</v>
      </c>
      <c r="I33" s="23" t="s">
        <v>58</v>
      </c>
      <c r="J33" s="23" t="s">
        <v>165</v>
      </c>
      <c r="K33" s="23">
        <v>0.03</v>
      </c>
      <c r="L33" s="23" t="s">
        <v>477</v>
      </c>
      <c r="M33" s="23">
        <v>5.0000000000000001E-3</v>
      </c>
      <c r="N33" s="23" t="s">
        <v>477</v>
      </c>
      <c r="O33" s="23">
        <v>2.5000000000000001E-2</v>
      </c>
      <c r="P33" s="23" t="s">
        <v>477</v>
      </c>
      <c r="Q33" s="23"/>
      <c r="R33" s="23" t="s">
        <v>192</v>
      </c>
      <c r="S33" s="23">
        <v>1E-3</v>
      </c>
      <c r="T33" s="23" t="s">
        <v>477</v>
      </c>
      <c r="U33" s="23" t="s">
        <v>477</v>
      </c>
      <c r="V33" s="23" t="s">
        <v>477</v>
      </c>
      <c r="W33" s="23">
        <v>1E-3</v>
      </c>
      <c r="X33" s="23" t="s">
        <v>477</v>
      </c>
      <c r="Y33" s="23"/>
      <c r="Z33" s="23" t="s">
        <v>207</v>
      </c>
      <c r="AA33" s="23">
        <v>6.3E-2</v>
      </c>
      <c r="AB33" s="23" t="s">
        <v>477</v>
      </c>
      <c r="AC33" s="23" t="s">
        <v>477</v>
      </c>
      <c r="AD33" s="23" t="s">
        <v>477</v>
      </c>
      <c r="AE33" s="23">
        <v>6.3E-2</v>
      </c>
      <c r="AF33" s="23" t="s">
        <v>477</v>
      </c>
    </row>
    <row r="34" spans="1:32" ht="24.95" customHeight="1" thickBot="1" x14ac:dyDescent="0.2">
      <c r="A34" s="23" t="s">
        <v>47</v>
      </c>
      <c r="B34" s="23" t="s">
        <v>20</v>
      </c>
      <c r="C34" s="27">
        <v>0.371</v>
      </c>
      <c r="D34" s="27" t="s">
        <v>477</v>
      </c>
      <c r="E34" s="27">
        <v>2.1000000000000001E-2</v>
      </c>
      <c r="F34" s="27" t="s">
        <v>477</v>
      </c>
      <c r="G34" s="27">
        <v>0.35</v>
      </c>
      <c r="H34" s="27" t="s">
        <v>477</v>
      </c>
      <c r="I34" s="23"/>
      <c r="J34" s="23" t="s">
        <v>166</v>
      </c>
      <c r="K34" s="23">
        <v>2E-3</v>
      </c>
      <c r="L34" s="23" t="s">
        <v>477</v>
      </c>
      <c r="M34" s="23" t="s">
        <v>477</v>
      </c>
      <c r="N34" s="23" t="s">
        <v>477</v>
      </c>
      <c r="O34" s="23">
        <v>2E-3</v>
      </c>
      <c r="P34" s="23" t="s">
        <v>477</v>
      </c>
      <c r="Q34" s="29"/>
      <c r="R34" s="29" t="s">
        <v>193</v>
      </c>
      <c r="S34" s="29">
        <v>1.0999999999999999E-2</v>
      </c>
      <c r="T34" s="29" t="s">
        <v>477</v>
      </c>
      <c r="U34" s="29" t="s">
        <v>477</v>
      </c>
      <c r="V34" s="29" t="s">
        <v>477</v>
      </c>
      <c r="W34" s="29">
        <v>1.0999999999999999E-2</v>
      </c>
      <c r="X34" s="29" t="s">
        <v>477</v>
      </c>
      <c r="Y34" s="23"/>
      <c r="Z34" s="23" t="s">
        <v>208</v>
      </c>
      <c r="AA34" s="23">
        <v>2E-3</v>
      </c>
      <c r="AB34" s="23" t="s">
        <v>477</v>
      </c>
      <c r="AC34" s="23" t="s">
        <v>477</v>
      </c>
      <c r="AD34" s="23" t="s">
        <v>477</v>
      </c>
      <c r="AE34" s="23">
        <v>2E-3</v>
      </c>
      <c r="AF34" s="23" t="s">
        <v>477</v>
      </c>
    </row>
    <row r="35" spans="1:32" ht="24.95" customHeight="1" thickBot="1" x14ac:dyDescent="0.2">
      <c r="A35" s="23"/>
      <c r="B35" s="23" t="s">
        <v>144</v>
      </c>
      <c r="C35" s="27">
        <v>1E-3</v>
      </c>
      <c r="D35" s="27" t="s">
        <v>477</v>
      </c>
      <c r="E35" s="27" t="s">
        <v>477</v>
      </c>
      <c r="F35" s="27" t="s">
        <v>477</v>
      </c>
      <c r="G35" s="27">
        <v>1E-3</v>
      </c>
      <c r="H35" s="27" t="s">
        <v>477</v>
      </c>
      <c r="I35" s="29"/>
      <c r="J35" s="29" t="s">
        <v>288</v>
      </c>
      <c r="K35" s="29">
        <v>1E-3</v>
      </c>
      <c r="L35" s="29" t="s">
        <v>477</v>
      </c>
      <c r="M35" s="29" t="s">
        <v>477</v>
      </c>
      <c r="N35" s="29" t="s">
        <v>477</v>
      </c>
      <c r="O35" s="29">
        <v>1E-3</v>
      </c>
      <c r="P35" s="29" t="s">
        <v>477</v>
      </c>
      <c r="Q35" s="23" t="s">
        <v>450</v>
      </c>
      <c r="R35" s="23"/>
      <c r="S35" s="23"/>
      <c r="T35" s="23"/>
      <c r="U35" s="23"/>
      <c r="V35" s="23"/>
      <c r="W35" s="23"/>
      <c r="X35" s="23"/>
      <c r="Y35" s="23"/>
      <c r="Z35" s="23" t="s">
        <v>269</v>
      </c>
      <c r="AA35" s="23">
        <v>4.7E-2</v>
      </c>
      <c r="AB35" s="23" t="s">
        <v>477</v>
      </c>
      <c r="AC35" s="23" t="s">
        <v>477</v>
      </c>
      <c r="AD35" s="23" t="s">
        <v>477</v>
      </c>
      <c r="AE35" s="23">
        <v>4.7E-2</v>
      </c>
      <c r="AF35" s="23" t="s">
        <v>477</v>
      </c>
    </row>
    <row r="36" spans="1:32" ht="24.95" customHeight="1" thickBot="1" x14ac:dyDescent="0.2">
      <c r="A36" s="29"/>
      <c r="B36" s="29" t="s">
        <v>145</v>
      </c>
      <c r="C36" s="36">
        <v>2.7E-2</v>
      </c>
      <c r="D36" s="36" t="s">
        <v>477</v>
      </c>
      <c r="E36" s="36" t="s">
        <v>477</v>
      </c>
      <c r="F36" s="36" t="s">
        <v>477</v>
      </c>
      <c r="G36" s="36">
        <v>2.7E-2</v>
      </c>
      <c r="H36" s="36" t="s">
        <v>477</v>
      </c>
      <c r="I36" s="23" t="s">
        <v>450</v>
      </c>
      <c r="J36" s="23"/>
      <c r="K36" s="23"/>
      <c r="L36" s="23"/>
      <c r="M36" s="23"/>
      <c r="N36" s="23"/>
      <c r="O36" s="23"/>
      <c r="P36" s="23"/>
      <c r="Q36" s="40"/>
      <c r="R36" s="40"/>
      <c r="S36" s="40"/>
      <c r="T36" s="40"/>
      <c r="U36" s="23"/>
      <c r="V36" s="23"/>
      <c r="W36" s="23"/>
      <c r="X36" s="23"/>
      <c r="Y36" s="23"/>
      <c r="Z36" s="23" t="s">
        <v>209</v>
      </c>
      <c r="AA36" s="23">
        <v>2E-3</v>
      </c>
      <c r="AB36" s="23" t="s">
        <v>477</v>
      </c>
      <c r="AC36" s="23" t="s">
        <v>477</v>
      </c>
      <c r="AD36" s="23" t="s">
        <v>477</v>
      </c>
      <c r="AE36" s="23">
        <v>2E-3</v>
      </c>
      <c r="AF36" s="23" t="s">
        <v>477</v>
      </c>
    </row>
    <row r="37" spans="1:32" ht="24.95" customHeight="1" x14ac:dyDescent="0.15">
      <c r="A37" s="23" t="s">
        <v>450</v>
      </c>
      <c r="B37" s="23"/>
      <c r="C37" s="23"/>
      <c r="D37" s="23"/>
      <c r="E37" s="23"/>
      <c r="F37" s="23"/>
      <c r="G37" s="23"/>
      <c r="H37" s="23"/>
      <c r="I37" s="40"/>
      <c r="J37" s="40"/>
      <c r="K37" s="40"/>
      <c r="L37" s="40"/>
      <c r="M37" s="23"/>
      <c r="N37" s="23"/>
      <c r="O37" s="23"/>
      <c r="P37" s="23"/>
      <c r="Q37" s="23"/>
      <c r="R37" s="23"/>
      <c r="S37" s="23"/>
      <c r="T37" s="23"/>
      <c r="U37" s="23"/>
      <c r="V37" s="23"/>
      <c r="W37" s="23"/>
      <c r="X37" s="23"/>
      <c r="Y37" s="23"/>
      <c r="Z37" s="23" t="s">
        <v>125</v>
      </c>
      <c r="AA37" s="23">
        <v>3.9E-2</v>
      </c>
      <c r="AB37" s="23" t="s">
        <v>477</v>
      </c>
      <c r="AC37" s="23" t="s">
        <v>477</v>
      </c>
      <c r="AD37" s="23" t="s">
        <v>477</v>
      </c>
      <c r="AE37" s="23">
        <v>3.9E-2</v>
      </c>
      <c r="AF37" s="23" t="s">
        <v>477</v>
      </c>
    </row>
    <row r="38" spans="1:32" ht="24.95" customHeight="1" thickBot="1" x14ac:dyDescent="0.2">
      <c r="A38" s="40"/>
      <c r="B38" s="40"/>
      <c r="C38" s="40"/>
      <c r="D38" s="40"/>
      <c r="E38" s="23"/>
      <c r="F38" s="23"/>
      <c r="G38" s="23"/>
      <c r="H38" s="23"/>
      <c r="I38" s="23"/>
      <c r="J38" s="23"/>
      <c r="K38" s="23"/>
      <c r="L38" s="23"/>
      <c r="M38" s="23"/>
      <c r="N38" s="23"/>
      <c r="O38" s="23"/>
      <c r="P38" s="23"/>
      <c r="Q38" s="23"/>
      <c r="R38" s="23"/>
      <c r="S38" s="23"/>
      <c r="T38" s="23"/>
      <c r="U38" s="23"/>
      <c r="V38" s="23"/>
      <c r="W38" s="23"/>
      <c r="X38" s="23"/>
      <c r="Y38" s="29"/>
      <c r="Z38" s="29" t="s">
        <v>126</v>
      </c>
      <c r="AA38" s="29">
        <v>0.03</v>
      </c>
      <c r="AB38" s="29" t="s">
        <v>477</v>
      </c>
      <c r="AC38" s="29" t="s">
        <v>477</v>
      </c>
      <c r="AD38" s="29" t="s">
        <v>477</v>
      </c>
      <c r="AE38" s="29">
        <v>0.03</v>
      </c>
      <c r="AF38" s="29" t="s">
        <v>477</v>
      </c>
    </row>
    <row r="39" spans="1:32" ht="24.95" customHeight="1" x14ac:dyDescent="0.15">
      <c r="A39" s="23"/>
      <c r="B39" s="23"/>
      <c r="C39" s="23"/>
      <c r="D39" s="23"/>
      <c r="E39" s="23"/>
      <c r="F39" s="23"/>
      <c r="G39" s="23"/>
      <c r="H39" s="23"/>
      <c r="I39" s="23"/>
      <c r="J39" s="23"/>
      <c r="K39" s="23"/>
      <c r="L39" s="23"/>
      <c r="M39" s="23"/>
      <c r="N39" s="23"/>
      <c r="O39" s="23"/>
      <c r="P39" s="23"/>
      <c r="Q39" s="23"/>
      <c r="R39" s="23"/>
      <c r="S39" s="23"/>
      <c r="T39" s="23"/>
      <c r="U39" s="23"/>
      <c r="V39" s="23"/>
      <c r="W39" s="23"/>
      <c r="X39" s="23"/>
      <c r="Y39" s="23" t="s">
        <v>450</v>
      </c>
      <c r="Z39" s="23"/>
      <c r="AA39" s="23"/>
      <c r="AB39" s="23"/>
      <c r="AC39" s="23"/>
      <c r="AD39" s="23"/>
      <c r="AE39" s="23"/>
      <c r="AF39" s="23"/>
    </row>
    <row r="40" spans="1:32" ht="24.95" customHeight="1" x14ac:dyDescent="0.15">
      <c r="I40" s="2"/>
      <c r="J40" s="2"/>
      <c r="K40" s="2"/>
      <c r="L40" s="2"/>
      <c r="M40" s="2"/>
      <c r="N40" s="2"/>
      <c r="O40" s="2"/>
      <c r="P40" s="2"/>
      <c r="Q40" s="2"/>
      <c r="R40" s="2"/>
      <c r="S40" s="2"/>
      <c r="T40" s="2"/>
      <c r="U40" s="2"/>
      <c r="V40" s="2"/>
      <c r="W40" s="2"/>
      <c r="X40" s="2"/>
      <c r="Y40" s="49"/>
      <c r="Z40" s="49"/>
      <c r="AA40" s="49"/>
      <c r="AB40" s="49"/>
      <c r="AC40" s="2"/>
      <c r="AD40" s="2"/>
      <c r="AE40" s="2"/>
      <c r="AF40" s="2"/>
    </row>
  </sheetData>
  <dataConsolidate/>
  <mergeCells count="20">
    <mergeCell ref="A1:H1"/>
    <mergeCell ref="I1:P1"/>
    <mergeCell ref="A2:A3"/>
    <mergeCell ref="B2:B3"/>
    <mergeCell ref="J2:J3"/>
    <mergeCell ref="A38:D38"/>
    <mergeCell ref="I37:L37"/>
    <mergeCell ref="C2:H2"/>
    <mergeCell ref="I2:I3"/>
    <mergeCell ref="K2:P2"/>
    <mergeCell ref="Y40:AB40"/>
    <mergeCell ref="Q36:T36"/>
    <mergeCell ref="Y1:AF1"/>
    <mergeCell ref="Q2:Q3"/>
    <mergeCell ref="R2:R3"/>
    <mergeCell ref="S2:X2"/>
    <mergeCell ref="AA2:AF2"/>
    <mergeCell ref="Z2:Z3"/>
    <mergeCell ref="Y2:Y3"/>
    <mergeCell ref="Q1:X1"/>
  </mergeCells>
  <phoneticPr fontId="1" type="noConversion"/>
  <pageMargins left="0.98425196850393704" right="0.94488188976377963" top="0.51181102362204722" bottom="0.78740157480314965" header="0.39370078740157483" footer="2.1259842519685042"/>
  <pageSetup paperSize="9" scale="69" firstPageNumber="40" orientation="portrait" useFirstPageNumber="1" horizontalDpi="300" verticalDpi="300" r:id="rId1"/>
  <headerFooter alignWithMargins="0"/>
  <colBreaks count="3" manualBreakCount="3">
    <brk id="8" max="40" man="1"/>
    <brk id="16" max="40" man="1"/>
    <brk id="24" max="4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BreakPreview" topLeftCell="A3" zoomScale="85" zoomScaleNormal="100" zoomScaleSheetLayoutView="85" workbookViewId="0">
      <selection activeCell="E14" sqref="E14"/>
    </sheetView>
  </sheetViews>
  <sheetFormatPr defaultRowHeight="13.5" x14ac:dyDescent="0.15"/>
  <cols>
    <col min="1" max="1" width="10.33203125" customWidth="1"/>
    <col min="2" max="2" width="8.77734375" customWidth="1"/>
    <col min="3" max="3" width="10.33203125" customWidth="1"/>
    <col min="4" max="4" width="7.5546875" customWidth="1"/>
    <col min="5" max="5" width="7.77734375" customWidth="1"/>
    <col min="6" max="6" width="14.109375" bestFit="1" customWidth="1"/>
    <col min="7" max="7" width="8.33203125" customWidth="1"/>
    <col min="8" max="8" width="10.77734375" customWidth="1"/>
    <col min="9" max="9" width="10.5546875" customWidth="1"/>
    <col min="10" max="10" width="11.109375" customWidth="1"/>
    <col min="11" max="11" width="13.44140625" customWidth="1"/>
  </cols>
  <sheetData>
    <row r="1" spans="1:8" ht="54.95" customHeight="1" x14ac:dyDescent="0.15">
      <c r="A1" s="44" t="s">
        <v>500</v>
      </c>
      <c r="B1" s="44"/>
      <c r="C1" s="44"/>
      <c r="D1" s="44"/>
      <c r="E1" s="44"/>
      <c r="F1" s="44"/>
      <c r="G1" s="44"/>
      <c r="H1" s="44"/>
    </row>
    <row r="2" spans="1:8" ht="21" customHeight="1" thickBot="1" x14ac:dyDescent="0.2">
      <c r="A2" s="49"/>
      <c r="B2" s="49"/>
      <c r="C2" s="2"/>
      <c r="D2" s="2"/>
      <c r="E2" s="2"/>
      <c r="F2" s="2"/>
      <c r="G2" s="2"/>
      <c r="H2" s="4" t="s">
        <v>325</v>
      </c>
    </row>
    <row r="3" spans="1:8" x14ac:dyDescent="0.15">
      <c r="A3" s="47" t="s">
        <v>226</v>
      </c>
      <c r="B3" s="41" t="s">
        <v>401</v>
      </c>
      <c r="C3" s="7"/>
      <c r="D3" s="41" t="s">
        <v>328</v>
      </c>
      <c r="E3" s="41" t="s">
        <v>329</v>
      </c>
      <c r="F3" s="41" t="s">
        <v>330</v>
      </c>
      <c r="G3" s="41" t="s">
        <v>331</v>
      </c>
      <c r="H3" s="45" t="s">
        <v>332</v>
      </c>
    </row>
    <row r="4" spans="1:8" ht="27" x14ac:dyDescent="0.15">
      <c r="A4" s="48"/>
      <c r="B4" s="42"/>
      <c r="C4" s="8" t="s">
        <v>327</v>
      </c>
      <c r="D4" s="42"/>
      <c r="E4" s="42"/>
      <c r="F4" s="42"/>
      <c r="G4" s="42"/>
      <c r="H4" s="46"/>
    </row>
    <row r="5" spans="1:8" ht="24.95" customHeight="1" x14ac:dyDescent="0.15">
      <c r="A5" s="3">
        <v>2015</v>
      </c>
      <c r="B5" s="3">
        <v>396.41</v>
      </c>
      <c r="C5" s="3">
        <v>100</v>
      </c>
      <c r="D5" s="3">
        <v>3</v>
      </c>
      <c r="E5" s="3">
        <v>9</v>
      </c>
      <c r="F5" s="3" t="s">
        <v>536</v>
      </c>
      <c r="G5" s="19">
        <v>1345</v>
      </c>
      <c r="H5" s="3">
        <v>2</v>
      </c>
    </row>
    <row r="6" spans="1:8" ht="24.95" customHeight="1" x14ac:dyDescent="0.15">
      <c r="A6" s="3">
        <v>2016</v>
      </c>
      <c r="B6" s="3">
        <v>396.44</v>
      </c>
      <c r="C6" s="3">
        <v>99.999999999999986</v>
      </c>
      <c r="D6" s="3">
        <v>3</v>
      </c>
      <c r="E6" s="3">
        <v>9</v>
      </c>
      <c r="F6" s="3" t="s">
        <v>536</v>
      </c>
      <c r="G6" s="19">
        <v>1345</v>
      </c>
      <c r="H6" s="3">
        <v>2</v>
      </c>
    </row>
    <row r="7" spans="1:8" ht="24.95" customHeight="1" x14ac:dyDescent="0.15">
      <c r="A7" s="3">
        <v>2017</v>
      </c>
      <c r="B7" s="3">
        <v>396.44</v>
      </c>
      <c r="C7" s="3">
        <v>100</v>
      </c>
      <c r="D7" s="3">
        <v>3</v>
      </c>
      <c r="E7" s="3">
        <v>9</v>
      </c>
      <c r="F7" s="3" t="s">
        <v>536</v>
      </c>
      <c r="G7" s="19">
        <v>1345</v>
      </c>
      <c r="H7" s="3">
        <v>2</v>
      </c>
    </row>
    <row r="8" spans="1:8" ht="24.95" customHeight="1" x14ac:dyDescent="0.15">
      <c r="A8" s="3">
        <v>2018</v>
      </c>
      <c r="B8" s="3">
        <v>396.61</v>
      </c>
      <c r="C8" s="3">
        <v>100</v>
      </c>
      <c r="D8" s="3">
        <v>3</v>
      </c>
      <c r="E8" s="3">
        <v>9</v>
      </c>
      <c r="F8" s="3" t="s">
        <v>537</v>
      </c>
      <c r="G8" s="19">
        <v>1345</v>
      </c>
      <c r="H8" s="3">
        <v>2</v>
      </c>
    </row>
    <row r="9" spans="1:8" ht="24.95" customHeight="1" x14ac:dyDescent="0.15">
      <c r="A9" s="9">
        <v>2019</v>
      </c>
      <c r="B9" s="9">
        <f>SUM(B10:B21)</f>
        <v>396.77</v>
      </c>
      <c r="C9" s="9">
        <f t="shared" ref="C9:H9" si="0">SUM(C10:C21)</f>
        <v>100</v>
      </c>
      <c r="D9" s="9">
        <f t="shared" si="0"/>
        <v>3</v>
      </c>
      <c r="E9" s="9">
        <f t="shared" si="0"/>
        <v>9</v>
      </c>
      <c r="F9" s="9">
        <f>SUM(F10:F21)</f>
        <v>247</v>
      </c>
      <c r="G9" s="20">
        <f t="shared" si="0"/>
        <v>1345</v>
      </c>
      <c r="H9" s="9">
        <f t="shared" si="0"/>
        <v>2</v>
      </c>
    </row>
    <row r="10" spans="1:8" ht="24.95" customHeight="1" x14ac:dyDescent="0.15">
      <c r="A10" s="3" t="s">
        <v>244</v>
      </c>
      <c r="B10" s="3">
        <v>54.22</v>
      </c>
      <c r="C10" s="3">
        <v>13.67</v>
      </c>
      <c r="D10" s="3">
        <v>1</v>
      </c>
      <c r="E10" s="3">
        <v>0</v>
      </c>
      <c r="F10" s="3">
        <v>34</v>
      </c>
      <c r="G10" s="3">
        <v>250</v>
      </c>
      <c r="H10" s="3"/>
    </row>
    <row r="11" spans="1:8" ht="24.95" customHeight="1" x14ac:dyDescent="0.15">
      <c r="A11" s="3" t="s">
        <v>301</v>
      </c>
      <c r="B11" s="3">
        <v>28.42</v>
      </c>
      <c r="C11" s="3">
        <v>7.16</v>
      </c>
      <c r="D11" s="3">
        <v>1</v>
      </c>
      <c r="E11" s="3">
        <v>0</v>
      </c>
      <c r="F11" s="3">
        <v>23</v>
      </c>
      <c r="G11" s="3">
        <v>129</v>
      </c>
      <c r="H11" s="3"/>
    </row>
    <row r="12" spans="1:8" ht="24.95" customHeight="1" x14ac:dyDescent="0.15">
      <c r="A12" s="3" t="s">
        <v>302</v>
      </c>
      <c r="B12" s="3">
        <v>32.11</v>
      </c>
      <c r="C12" s="3">
        <v>8.09</v>
      </c>
      <c r="D12" s="3">
        <v>1</v>
      </c>
      <c r="E12" s="3">
        <v>0</v>
      </c>
      <c r="F12" s="3">
        <v>26</v>
      </c>
      <c r="G12" s="3">
        <v>173</v>
      </c>
      <c r="H12" s="3">
        <v>1</v>
      </c>
    </row>
    <row r="13" spans="1:8" ht="24.95" customHeight="1" x14ac:dyDescent="0.15">
      <c r="A13" s="3" t="s">
        <v>303</v>
      </c>
      <c r="B13" s="3">
        <v>42.99</v>
      </c>
      <c r="C13" s="3">
        <v>10.83</v>
      </c>
      <c r="D13" s="3">
        <v>0</v>
      </c>
      <c r="E13" s="3">
        <v>1</v>
      </c>
      <c r="F13" s="3">
        <v>25</v>
      </c>
      <c r="G13" s="3">
        <v>146</v>
      </c>
      <c r="H13" s="3"/>
    </row>
    <row r="14" spans="1:8" ht="24.95" customHeight="1" x14ac:dyDescent="0.15">
      <c r="A14" s="3" t="s">
        <v>304</v>
      </c>
      <c r="B14" s="3">
        <v>31.53</v>
      </c>
      <c r="C14" s="3">
        <v>7.95</v>
      </c>
      <c r="D14" s="3">
        <v>0</v>
      </c>
      <c r="E14" s="3">
        <v>1</v>
      </c>
      <c r="F14" s="3">
        <v>17</v>
      </c>
      <c r="G14" s="3">
        <v>94</v>
      </c>
      <c r="H14" s="3"/>
    </row>
    <row r="15" spans="1:8" ht="24.95" customHeight="1" x14ac:dyDescent="0.15">
      <c r="A15" s="3" t="s">
        <v>305</v>
      </c>
      <c r="B15" s="3">
        <v>46.47</v>
      </c>
      <c r="C15" s="3">
        <v>11.72</v>
      </c>
      <c r="D15" s="3">
        <v>0</v>
      </c>
      <c r="E15" s="3">
        <v>1</v>
      </c>
      <c r="F15" s="3">
        <v>33</v>
      </c>
      <c r="G15" s="3">
        <v>127</v>
      </c>
      <c r="H15" s="3"/>
    </row>
    <row r="16" spans="1:8" ht="24.95" customHeight="1" x14ac:dyDescent="0.15">
      <c r="A16" s="3" t="s">
        <v>306</v>
      </c>
      <c r="B16" s="3">
        <v>28.86</v>
      </c>
      <c r="C16" s="3">
        <v>7.27</v>
      </c>
      <c r="D16" s="3">
        <v>0</v>
      </c>
      <c r="E16" s="3">
        <v>1</v>
      </c>
      <c r="F16" s="3">
        <v>21</v>
      </c>
      <c r="G16" s="3">
        <v>73</v>
      </c>
      <c r="H16" s="3"/>
    </row>
    <row r="17" spans="1:8" ht="24.95" customHeight="1" x14ac:dyDescent="0.15">
      <c r="A17" s="3" t="s">
        <v>307</v>
      </c>
      <c r="B17" s="3">
        <v>41.95</v>
      </c>
      <c r="C17" s="3">
        <v>10.57</v>
      </c>
      <c r="D17" s="3">
        <v>0</v>
      </c>
      <c r="E17" s="3">
        <v>1</v>
      </c>
      <c r="F17" s="3">
        <v>23</v>
      </c>
      <c r="G17" s="3">
        <v>79</v>
      </c>
      <c r="H17" s="3">
        <v>1</v>
      </c>
    </row>
    <row r="18" spans="1:8" ht="24.95" customHeight="1" x14ac:dyDescent="0.15">
      <c r="A18" s="3" t="s">
        <v>252</v>
      </c>
      <c r="B18" s="3">
        <v>28.22</v>
      </c>
      <c r="C18" s="3">
        <v>7.11</v>
      </c>
      <c r="D18" s="3">
        <v>0</v>
      </c>
      <c r="E18" s="3">
        <v>1</v>
      </c>
      <c r="F18" s="3">
        <v>15</v>
      </c>
      <c r="G18" s="3">
        <v>105</v>
      </c>
      <c r="H18" s="3"/>
    </row>
    <row r="19" spans="1:8" ht="24.95" customHeight="1" x14ac:dyDescent="0.15">
      <c r="A19" s="3" t="s">
        <v>308</v>
      </c>
      <c r="B19" s="3">
        <v>14.26</v>
      </c>
      <c r="C19" s="3">
        <v>3.59</v>
      </c>
      <c r="D19" s="3">
        <v>0</v>
      </c>
      <c r="E19" s="3">
        <v>1</v>
      </c>
      <c r="F19" s="3">
        <v>10</v>
      </c>
      <c r="G19" s="3">
        <v>52</v>
      </c>
      <c r="H19" s="3"/>
    </row>
    <row r="20" spans="1:8" ht="24.95" customHeight="1" x14ac:dyDescent="0.15">
      <c r="A20" s="3" t="s">
        <v>309</v>
      </c>
      <c r="B20" s="3">
        <v>32.64</v>
      </c>
      <c r="C20" s="3">
        <v>8.23</v>
      </c>
      <c r="D20" s="3">
        <v>0</v>
      </c>
      <c r="E20" s="3">
        <v>1</v>
      </c>
      <c r="F20" s="3">
        <v>14</v>
      </c>
      <c r="G20" s="3">
        <v>79</v>
      </c>
      <c r="H20" s="3"/>
    </row>
    <row r="21" spans="1:8" ht="24.95" customHeight="1" thickBot="1" x14ac:dyDescent="0.2">
      <c r="A21" s="6" t="s">
        <v>310</v>
      </c>
      <c r="B21" s="6">
        <v>15.1</v>
      </c>
      <c r="C21" s="6">
        <v>3.81</v>
      </c>
      <c r="D21" s="6">
        <v>0</v>
      </c>
      <c r="E21" s="6">
        <v>1</v>
      </c>
      <c r="F21" s="6">
        <v>6</v>
      </c>
      <c r="G21" s="6">
        <v>38</v>
      </c>
      <c r="H21" s="6"/>
    </row>
    <row r="22" spans="1:8" ht="24.95" customHeight="1" x14ac:dyDescent="0.15">
      <c r="A22" s="43" t="s">
        <v>496</v>
      </c>
      <c r="B22" s="43"/>
      <c r="C22" s="43"/>
      <c r="D22" s="3"/>
      <c r="E22" s="3"/>
      <c r="F22" s="3"/>
      <c r="G22" s="3"/>
      <c r="H22" s="4" t="s">
        <v>326</v>
      </c>
    </row>
    <row r="23" spans="1:8" ht="24.75" customHeight="1" x14ac:dyDescent="0.15">
      <c r="A23" s="43" t="s">
        <v>397</v>
      </c>
      <c r="B23" s="43"/>
      <c r="C23" s="43"/>
      <c r="D23" s="43"/>
      <c r="E23" s="3"/>
      <c r="F23" s="3"/>
      <c r="G23" s="43"/>
      <c r="H23" s="43"/>
    </row>
    <row r="24" spans="1:8" ht="13.5" customHeight="1" x14ac:dyDescent="0.15"/>
    <row r="27" spans="1:8" x14ac:dyDescent="0.15">
      <c r="C27" t="s">
        <v>478</v>
      </c>
    </row>
  </sheetData>
  <mergeCells count="12">
    <mergeCell ref="B3:B4"/>
    <mergeCell ref="G23:H23"/>
    <mergeCell ref="A1:H1"/>
    <mergeCell ref="G3:G4"/>
    <mergeCell ref="D3:D4"/>
    <mergeCell ref="E3:E4"/>
    <mergeCell ref="F3:F4"/>
    <mergeCell ref="A23:D23"/>
    <mergeCell ref="H3:H4"/>
    <mergeCell ref="A22:C22"/>
    <mergeCell ref="A3:A4"/>
    <mergeCell ref="A2:B2"/>
  </mergeCells>
  <phoneticPr fontId="1" type="noConversion"/>
  <pageMargins left="0.98425196850393704" right="0.94488188976377963" top="0.51181102362204722" bottom="0.78740157480314965" header="0.39370078740157483" footer="2.1259842519685042"/>
  <pageSetup paperSize="9" scale="73" firstPageNumber="40"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showZeros="0" view="pageBreakPreview" zoomScale="85" zoomScaleNormal="100" zoomScaleSheetLayoutView="85" workbookViewId="0">
      <selection activeCell="AD18" sqref="AD18"/>
    </sheetView>
  </sheetViews>
  <sheetFormatPr defaultRowHeight="13.5" x14ac:dyDescent="0.15"/>
  <cols>
    <col min="1" max="1" width="10.109375" customWidth="1"/>
    <col min="2" max="2" width="14.6640625" bestFit="1" customWidth="1"/>
    <col min="3" max="3" width="12.5546875" bestFit="1" customWidth="1"/>
    <col min="4" max="4" width="12.44140625" bestFit="1" customWidth="1"/>
    <col min="5" max="5" width="11.6640625" customWidth="1"/>
    <col min="6" max="6" width="12.44140625" bestFit="1" customWidth="1"/>
    <col min="7" max="7" width="13.5546875" bestFit="1" customWidth="1"/>
    <col min="8" max="8" width="12.109375" bestFit="1" customWidth="1"/>
    <col min="9" max="9" width="9.88671875" customWidth="1"/>
    <col min="10" max="10" width="13.5546875" bestFit="1" customWidth="1"/>
    <col min="11" max="11" width="10.77734375" customWidth="1"/>
    <col min="12" max="12" width="11.44140625" customWidth="1"/>
    <col min="13" max="15" width="10.77734375" customWidth="1"/>
    <col min="16" max="16" width="12.44140625" bestFit="1" customWidth="1"/>
    <col min="17" max="17" width="11.44140625" bestFit="1" customWidth="1"/>
    <col min="18" max="18" width="10.77734375" customWidth="1"/>
    <col min="19" max="19" width="9.44140625" customWidth="1"/>
    <col min="20" max="21" width="12.88671875" bestFit="1" customWidth="1"/>
    <col min="22" max="22" width="11.44140625" customWidth="1"/>
    <col min="23" max="27" width="10.77734375" customWidth="1"/>
    <col min="28" max="28" width="11.33203125" customWidth="1"/>
    <col min="29" max="29" width="12.88671875" bestFit="1" customWidth="1"/>
  </cols>
  <sheetData>
    <row r="1" spans="1:29" ht="54.95" customHeight="1" x14ac:dyDescent="0.15">
      <c r="A1" s="44" t="s">
        <v>498</v>
      </c>
      <c r="B1" s="44"/>
      <c r="C1" s="44"/>
      <c r="D1" s="44"/>
      <c r="E1" s="44"/>
      <c r="F1" s="44"/>
      <c r="G1" s="44"/>
      <c r="H1" s="44"/>
      <c r="I1" s="44" t="s">
        <v>497</v>
      </c>
      <c r="J1" s="44"/>
      <c r="K1" s="44"/>
      <c r="L1" s="44"/>
      <c r="M1" s="44"/>
      <c r="N1" s="44"/>
      <c r="O1" s="44"/>
      <c r="P1" s="44"/>
      <c r="Q1" s="44"/>
      <c r="R1" s="44"/>
      <c r="S1" s="44" t="s">
        <v>497</v>
      </c>
      <c r="T1" s="44"/>
      <c r="U1" s="44"/>
      <c r="V1" s="44"/>
      <c r="W1" s="44"/>
      <c r="X1" s="44"/>
      <c r="Y1" s="44"/>
      <c r="Z1" s="44"/>
      <c r="AA1" s="44"/>
      <c r="AB1" s="44"/>
      <c r="AC1" s="44"/>
    </row>
    <row r="2" spans="1:29" ht="21" customHeight="1" thickBot="1" x14ac:dyDescent="0.2">
      <c r="A2" s="3"/>
      <c r="B2" s="3"/>
      <c r="C2" s="3"/>
      <c r="D2" s="3"/>
      <c r="E2" s="3"/>
      <c r="F2" s="3"/>
      <c r="G2" s="3"/>
      <c r="H2" s="3" t="s">
        <v>333</v>
      </c>
      <c r="I2" s="3"/>
      <c r="J2" s="3"/>
      <c r="K2" s="3"/>
      <c r="L2" s="3"/>
      <c r="M2" s="3"/>
      <c r="N2" s="3"/>
      <c r="O2" s="3"/>
      <c r="P2" s="3"/>
      <c r="Q2" s="3"/>
      <c r="R2" s="3" t="s">
        <v>333</v>
      </c>
      <c r="S2" s="3"/>
      <c r="T2" s="3"/>
      <c r="U2" s="3"/>
      <c r="V2" s="3"/>
      <c r="W2" s="3"/>
      <c r="X2" s="3"/>
      <c r="Y2" s="3"/>
      <c r="Z2" s="3"/>
      <c r="AA2" s="3"/>
      <c r="AB2" s="3"/>
      <c r="AC2" s="3" t="s">
        <v>333</v>
      </c>
    </row>
    <row r="3" spans="1:29" ht="16.5" customHeight="1" x14ac:dyDescent="0.15">
      <c r="A3" s="54" t="s">
        <v>227</v>
      </c>
      <c r="B3" s="50" t="s">
        <v>334</v>
      </c>
      <c r="C3" s="50" t="s">
        <v>501</v>
      </c>
      <c r="D3" s="50" t="s">
        <v>335</v>
      </c>
      <c r="E3" s="50" t="s">
        <v>336</v>
      </c>
      <c r="F3" s="50" t="s">
        <v>337</v>
      </c>
      <c r="G3" s="50" t="s">
        <v>338</v>
      </c>
      <c r="H3" s="50" t="s">
        <v>339</v>
      </c>
      <c r="I3" s="50" t="s">
        <v>311</v>
      </c>
      <c r="J3" s="50" t="s">
        <v>343</v>
      </c>
      <c r="K3" s="50" t="s">
        <v>344</v>
      </c>
      <c r="L3" s="50" t="s">
        <v>345</v>
      </c>
      <c r="M3" s="50" t="s">
        <v>346</v>
      </c>
      <c r="N3" s="50" t="s">
        <v>502</v>
      </c>
      <c r="O3" s="50" t="s">
        <v>503</v>
      </c>
      <c r="P3" s="50" t="s">
        <v>504</v>
      </c>
      <c r="Q3" s="50" t="s">
        <v>505</v>
      </c>
      <c r="R3" s="50" t="s">
        <v>347</v>
      </c>
      <c r="S3" s="50" t="s">
        <v>300</v>
      </c>
      <c r="T3" s="50" t="s">
        <v>506</v>
      </c>
      <c r="U3" s="50" t="s">
        <v>348</v>
      </c>
      <c r="V3" s="50" t="s">
        <v>349</v>
      </c>
      <c r="W3" s="50" t="s">
        <v>507</v>
      </c>
      <c r="X3" s="50" t="s">
        <v>350</v>
      </c>
      <c r="Y3" s="50" t="s">
        <v>508</v>
      </c>
      <c r="Z3" s="50" t="s">
        <v>351</v>
      </c>
      <c r="AA3" s="50" t="s">
        <v>509</v>
      </c>
      <c r="AB3" s="50" t="s">
        <v>510</v>
      </c>
      <c r="AC3" s="52" t="s">
        <v>352</v>
      </c>
    </row>
    <row r="4" spans="1:29" ht="30.75" customHeight="1" x14ac:dyDescent="0.15">
      <c r="A4" s="55"/>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3"/>
    </row>
    <row r="5" spans="1:29" ht="26.1" customHeight="1" x14ac:dyDescent="0.15">
      <c r="A5" s="3">
        <v>2015</v>
      </c>
      <c r="B5" s="3">
        <v>396412727.39999998</v>
      </c>
      <c r="C5" s="3">
        <v>53806192.799999997</v>
      </c>
      <c r="D5" s="3">
        <v>35911058.600000001</v>
      </c>
      <c r="E5" s="3">
        <v>1059944</v>
      </c>
      <c r="F5" s="3">
        <v>1761272.9</v>
      </c>
      <c r="G5" s="3">
        <v>259223497.59999999</v>
      </c>
      <c r="H5" s="3">
        <v>691782</v>
      </c>
      <c r="I5" s="3">
        <v>2015</v>
      </c>
      <c r="J5" s="3">
        <v>9434779.0999999996</v>
      </c>
      <c r="K5" s="3">
        <v>465532.9</v>
      </c>
      <c r="L5" s="3">
        <v>1092255</v>
      </c>
      <c r="M5" s="3">
        <v>35303</v>
      </c>
      <c r="N5" s="3">
        <v>7633</v>
      </c>
      <c r="O5" s="3">
        <v>172113.5</v>
      </c>
      <c r="P5" s="3">
        <v>13230994.699999999</v>
      </c>
      <c r="Q5" s="3">
        <v>1063178.1000000001</v>
      </c>
      <c r="R5" s="3">
        <v>638064</v>
      </c>
      <c r="S5" s="3">
        <v>2015</v>
      </c>
      <c r="T5" s="3">
        <v>4233932.5</v>
      </c>
      <c r="U5" s="3">
        <v>5013314.8</v>
      </c>
      <c r="V5" s="3">
        <v>1750083</v>
      </c>
      <c r="W5" s="3">
        <v>663467.6</v>
      </c>
      <c r="X5" s="3">
        <v>86217.9</v>
      </c>
      <c r="Y5" s="3">
        <v>106091</v>
      </c>
      <c r="Z5" s="3">
        <v>100415.5</v>
      </c>
      <c r="AA5" s="3">
        <v>16021</v>
      </c>
      <c r="AB5" s="3">
        <v>1382353</v>
      </c>
      <c r="AC5" s="3">
        <v>4467229.9000000004</v>
      </c>
    </row>
    <row r="6" spans="1:29" ht="26.1" customHeight="1" x14ac:dyDescent="0.15">
      <c r="A6" s="3">
        <v>2016</v>
      </c>
      <c r="B6" s="3">
        <v>396435244.19999999</v>
      </c>
      <c r="C6" s="3">
        <v>53650687.800000004</v>
      </c>
      <c r="D6" s="3">
        <v>35749831</v>
      </c>
      <c r="E6" s="3">
        <v>1056509</v>
      </c>
      <c r="F6" s="3">
        <v>1761837.9</v>
      </c>
      <c r="G6" s="3">
        <v>259059003.59999999</v>
      </c>
      <c r="H6" s="3">
        <v>632162</v>
      </c>
      <c r="I6" s="3">
        <v>2016</v>
      </c>
      <c r="J6" s="3">
        <v>9553726.8999999985</v>
      </c>
      <c r="K6" s="3">
        <v>465532.9</v>
      </c>
      <c r="L6" s="3">
        <v>1091426</v>
      </c>
      <c r="M6" s="3">
        <v>37962.699999999997</v>
      </c>
      <c r="N6" s="3">
        <v>8980</v>
      </c>
      <c r="O6" s="3">
        <v>192591.5</v>
      </c>
      <c r="P6" s="3">
        <v>13344694.700000001</v>
      </c>
      <c r="Q6" s="3">
        <v>1063708.1000000001</v>
      </c>
      <c r="R6" s="3">
        <v>638504</v>
      </c>
      <c r="S6" s="3">
        <v>2016</v>
      </c>
      <c r="T6" s="3">
        <v>4232590.5</v>
      </c>
      <c r="U6" s="3">
        <v>5010688.8000000007</v>
      </c>
      <c r="V6" s="3">
        <v>1838149</v>
      </c>
      <c r="W6" s="3">
        <v>662410.6</v>
      </c>
      <c r="X6" s="3">
        <v>86217.900000000009</v>
      </c>
      <c r="Y6" s="3">
        <v>106091</v>
      </c>
      <c r="Z6" s="3">
        <v>101922.5</v>
      </c>
      <c r="AA6" s="3">
        <v>16021</v>
      </c>
      <c r="AB6" s="3">
        <v>1380365</v>
      </c>
      <c r="AC6" s="3">
        <v>4693629.8000000007</v>
      </c>
    </row>
    <row r="7" spans="1:29" ht="26.1" customHeight="1" x14ac:dyDescent="0.15">
      <c r="A7" s="3">
        <v>2017</v>
      </c>
      <c r="B7" s="3">
        <v>396444764.89999998</v>
      </c>
      <c r="C7" s="3">
        <v>53514975.700000003</v>
      </c>
      <c r="D7" s="3">
        <v>35601626.100000001</v>
      </c>
      <c r="E7" s="3">
        <v>1062063</v>
      </c>
      <c r="F7" s="3">
        <v>1756613.9</v>
      </c>
      <c r="G7" s="3">
        <v>258842792.59999999</v>
      </c>
      <c r="H7" s="3">
        <v>632162</v>
      </c>
      <c r="I7" s="3">
        <v>2017</v>
      </c>
      <c r="J7" s="3">
        <v>9701392.1999999993</v>
      </c>
      <c r="K7" s="3">
        <v>476656.9</v>
      </c>
      <c r="L7" s="3">
        <v>1090604</v>
      </c>
      <c r="M7" s="3">
        <v>45451.7</v>
      </c>
      <c r="N7" s="3">
        <v>8980</v>
      </c>
      <c r="O7" s="3">
        <v>219736.5</v>
      </c>
      <c r="P7" s="3">
        <v>13379516.699999999</v>
      </c>
      <c r="Q7" s="3">
        <v>1074776.1000000001</v>
      </c>
      <c r="R7" s="3">
        <v>638160</v>
      </c>
      <c r="S7" s="3">
        <v>2017</v>
      </c>
      <c r="T7" s="3">
        <v>4243576.5</v>
      </c>
      <c r="U7" s="3">
        <v>5021840.8</v>
      </c>
      <c r="V7" s="3">
        <v>1910766</v>
      </c>
      <c r="W7" s="3">
        <v>662410.19999999995</v>
      </c>
      <c r="X7" s="3">
        <v>86218</v>
      </c>
      <c r="Y7" s="3">
        <v>106091</v>
      </c>
      <c r="Z7" s="3">
        <v>121156</v>
      </c>
      <c r="AA7" s="3">
        <v>16021</v>
      </c>
      <c r="AB7" s="3">
        <v>1380277</v>
      </c>
      <c r="AC7" s="3">
        <v>4850901</v>
      </c>
    </row>
    <row r="8" spans="1:29" ht="26.1" customHeight="1" x14ac:dyDescent="0.15">
      <c r="A8" s="3">
        <v>2018</v>
      </c>
      <c r="B8" s="3">
        <v>396607799.5</v>
      </c>
      <c r="C8" s="3">
        <v>53318177.700000003</v>
      </c>
      <c r="D8" s="3">
        <v>35456683.100000001</v>
      </c>
      <c r="E8" s="3">
        <v>1078326</v>
      </c>
      <c r="F8" s="3">
        <v>1756382.9</v>
      </c>
      <c r="G8" s="3">
        <v>258648959.69999999</v>
      </c>
      <c r="H8" s="3">
        <v>618462.5</v>
      </c>
      <c r="I8" s="3">
        <v>2018</v>
      </c>
      <c r="J8" s="3">
        <v>9864035.3000000007</v>
      </c>
      <c r="K8" s="3">
        <v>553148.6</v>
      </c>
      <c r="L8" s="3">
        <v>1081570</v>
      </c>
      <c r="M8" s="3">
        <v>46706.7</v>
      </c>
      <c r="N8" s="3">
        <v>9423</v>
      </c>
      <c r="O8" s="3">
        <v>244539.3</v>
      </c>
      <c r="P8" s="3">
        <v>13605234.1</v>
      </c>
      <c r="Q8" s="3">
        <v>1074018.1000000001</v>
      </c>
      <c r="R8" s="3">
        <v>650919</v>
      </c>
      <c r="S8" s="3">
        <v>2018</v>
      </c>
      <c r="T8" s="3">
        <v>4228226.0999999996</v>
      </c>
      <c r="U8" s="3">
        <v>5020766.4000000004</v>
      </c>
      <c r="V8" s="3">
        <v>1951822.8</v>
      </c>
      <c r="W8" s="3">
        <v>662349.6</v>
      </c>
      <c r="X8" s="3">
        <v>101277.9</v>
      </c>
      <c r="Y8" s="3">
        <v>106091</v>
      </c>
      <c r="Z8" s="3">
        <v>123535.5</v>
      </c>
      <c r="AA8" s="3">
        <v>16107.7</v>
      </c>
      <c r="AB8" s="3">
        <v>1378809</v>
      </c>
      <c r="AC8" s="3">
        <v>5012227.5</v>
      </c>
    </row>
    <row r="9" spans="1:29" ht="26.1" customHeight="1" x14ac:dyDescent="0.15">
      <c r="A9" s="9">
        <v>2019</v>
      </c>
      <c r="B9" s="9">
        <f>SUM(B10:B21)</f>
        <v>396761181</v>
      </c>
      <c r="C9" s="9">
        <f t="shared" ref="C9:H9" si="0">SUM(C10:C21)</f>
        <v>53240222.599999994</v>
      </c>
      <c r="D9" s="9">
        <f t="shared" si="0"/>
        <v>35335080.099999994</v>
      </c>
      <c r="E9" s="9">
        <f t="shared" si="0"/>
        <v>1097273</v>
      </c>
      <c r="F9" s="9">
        <f t="shared" si="0"/>
        <v>1758678.9</v>
      </c>
      <c r="G9" s="9">
        <f t="shared" si="0"/>
        <v>258563125.69999999</v>
      </c>
      <c r="H9" s="9">
        <f t="shared" si="0"/>
        <v>616917.5</v>
      </c>
      <c r="I9" s="9">
        <v>2019</v>
      </c>
      <c r="J9" s="9">
        <f>SUM(J10:J21)</f>
        <v>10003848.699999999</v>
      </c>
      <c r="K9" s="9">
        <f t="shared" ref="K9:R9" si="1">SUM(K10:K21)</f>
        <v>559897.59999999998</v>
      </c>
      <c r="L9" s="9">
        <f t="shared" si="1"/>
        <v>1080893</v>
      </c>
      <c r="M9" s="9">
        <f t="shared" si="1"/>
        <v>48051.7</v>
      </c>
      <c r="N9" s="9">
        <f t="shared" si="1"/>
        <v>12116</v>
      </c>
      <c r="O9" s="9">
        <f t="shared" si="1"/>
        <v>273261.30000000005</v>
      </c>
      <c r="P9" s="9">
        <f t="shared" si="1"/>
        <v>13708608.500000002</v>
      </c>
      <c r="Q9" s="9">
        <f t="shared" si="1"/>
        <v>1074247.1000000001</v>
      </c>
      <c r="R9" s="9">
        <f t="shared" si="1"/>
        <v>657889.89999999991</v>
      </c>
      <c r="S9" s="9">
        <v>2019</v>
      </c>
      <c r="T9" s="9">
        <f>SUM(T10:T21)</f>
        <v>4230114.6999999993</v>
      </c>
      <c r="U9" s="9">
        <f t="shared" ref="U9:AC9" si="2">SUM(U10:U21)</f>
        <v>5014171.4000000004</v>
      </c>
      <c r="V9" s="9">
        <f t="shared" si="2"/>
        <v>1989066.8</v>
      </c>
      <c r="W9" s="9">
        <f t="shared" si="2"/>
        <v>662349.6</v>
      </c>
      <c r="X9" s="9">
        <f t="shared" si="2"/>
        <v>101277.90000000001</v>
      </c>
      <c r="Y9" s="9">
        <f t="shared" si="2"/>
        <v>120707</v>
      </c>
      <c r="Z9" s="9">
        <f t="shared" si="2"/>
        <v>124879.5</v>
      </c>
      <c r="AA9" s="9">
        <f t="shared" si="2"/>
        <v>16107.7</v>
      </c>
      <c r="AB9" s="9">
        <f t="shared" si="2"/>
        <v>1377913</v>
      </c>
      <c r="AC9" s="9">
        <f t="shared" si="2"/>
        <v>5094481.8000000007</v>
      </c>
    </row>
    <row r="10" spans="1:29" ht="26.1" customHeight="1" x14ac:dyDescent="0.15">
      <c r="A10" s="3" t="s">
        <v>244</v>
      </c>
      <c r="B10" s="3">
        <v>54220446.200000003</v>
      </c>
      <c r="C10" s="3">
        <v>6362273.2000000002</v>
      </c>
      <c r="D10" s="3">
        <v>5057963.2</v>
      </c>
      <c r="E10" s="3">
        <v>144555</v>
      </c>
      <c r="F10" s="3">
        <v>321754.7</v>
      </c>
      <c r="G10" s="3">
        <v>33039774</v>
      </c>
      <c r="H10" s="4" t="s">
        <v>477</v>
      </c>
      <c r="I10" s="3" t="s">
        <v>451</v>
      </c>
      <c r="J10" s="3">
        <v>2185542.2000000002</v>
      </c>
      <c r="K10" s="3">
        <v>502984.6</v>
      </c>
      <c r="L10" s="3">
        <v>195917</v>
      </c>
      <c r="M10" s="3">
        <v>8873</v>
      </c>
      <c r="N10" s="3">
        <v>3010</v>
      </c>
      <c r="O10" s="3">
        <v>47829.7</v>
      </c>
      <c r="P10" s="3">
        <v>2067989.5</v>
      </c>
      <c r="Q10" s="3">
        <v>127768</v>
      </c>
      <c r="R10" s="3">
        <v>82199.899999999994</v>
      </c>
      <c r="S10" s="3" t="s">
        <v>451</v>
      </c>
      <c r="T10" s="3">
        <v>795245.6</v>
      </c>
      <c r="U10" s="3">
        <v>1766297.9</v>
      </c>
      <c r="V10" s="3">
        <v>136690</v>
      </c>
      <c r="W10" s="3">
        <v>34738.199999999997</v>
      </c>
      <c r="X10" s="3">
        <v>72192.100000000006</v>
      </c>
      <c r="Y10" s="3">
        <v>113783</v>
      </c>
      <c r="Z10" s="3">
        <v>31601.5</v>
      </c>
      <c r="AA10" s="3">
        <v>2569</v>
      </c>
      <c r="AB10" s="3">
        <v>112377</v>
      </c>
      <c r="AC10" s="3">
        <v>1006517.9</v>
      </c>
    </row>
    <row r="11" spans="1:29" ht="26.1" customHeight="1" x14ac:dyDescent="0.15">
      <c r="A11" s="3" t="s">
        <v>245</v>
      </c>
      <c r="B11" s="3">
        <v>28416180.699999999</v>
      </c>
      <c r="C11" s="3">
        <v>5079270</v>
      </c>
      <c r="D11" s="3">
        <v>1652206</v>
      </c>
      <c r="E11" s="3">
        <v>337413</v>
      </c>
      <c r="F11" s="3">
        <v>19104</v>
      </c>
      <c r="G11" s="3">
        <v>18061800</v>
      </c>
      <c r="H11" s="4" t="s">
        <v>477</v>
      </c>
      <c r="I11" s="3" t="s">
        <v>452</v>
      </c>
      <c r="J11" s="3">
        <v>809572</v>
      </c>
      <c r="K11" s="3">
        <v>8904</v>
      </c>
      <c r="L11" s="3">
        <v>99371</v>
      </c>
      <c r="M11" s="3">
        <v>1927</v>
      </c>
      <c r="N11" s="3">
        <v>1795</v>
      </c>
      <c r="O11" s="3">
        <v>26912</v>
      </c>
      <c r="P11" s="3">
        <v>961716.1</v>
      </c>
      <c r="Q11" s="3">
        <v>595</v>
      </c>
      <c r="R11" s="3">
        <v>61826.3</v>
      </c>
      <c r="S11" s="3" t="s">
        <v>452</v>
      </c>
      <c r="T11" s="3">
        <v>187075</v>
      </c>
      <c r="U11" s="3">
        <v>200667</v>
      </c>
      <c r="V11" s="3">
        <v>59517</v>
      </c>
      <c r="W11" s="3">
        <v>106997</v>
      </c>
      <c r="X11" s="4" t="s">
        <v>550</v>
      </c>
      <c r="Y11" s="4" t="s">
        <v>550</v>
      </c>
      <c r="Z11" s="3">
        <v>10114</v>
      </c>
      <c r="AA11" s="4" t="s">
        <v>550</v>
      </c>
      <c r="AB11" s="3">
        <v>247113</v>
      </c>
      <c r="AC11" s="3">
        <v>482286.3</v>
      </c>
    </row>
    <row r="12" spans="1:29" ht="26.1" customHeight="1" x14ac:dyDescent="0.15">
      <c r="A12" s="3" t="s">
        <v>246</v>
      </c>
      <c r="B12" s="3">
        <v>32105289.199999999</v>
      </c>
      <c r="C12" s="3">
        <v>6305145</v>
      </c>
      <c r="D12" s="3">
        <v>3551845.8</v>
      </c>
      <c r="E12" s="3">
        <v>12410</v>
      </c>
      <c r="F12" s="3">
        <v>6795</v>
      </c>
      <c r="G12" s="3">
        <v>17084410</v>
      </c>
      <c r="H12" s="3">
        <v>494714</v>
      </c>
      <c r="I12" s="3" t="s">
        <v>453</v>
      </c>
      <c r="J12" s="3">
        <v>1106010</v>
      </c>
      <c r="K12" s="3">
        <v>15366</v>
      </c>
      <c r="L12" s="3">
        <v>122486</v>
      </c>
      <c r="M12" s="3">
        <v>8033.7</v>
      </c>
      <c r="N12" s="3">
        <v>2240</v>
      </c>
      <c r="O12" s="3">
        <v>19367</v>
      </c>
      <c r="P12" s="3">
        <v>1206959.1000000001</v>
      </c>
      <c r="Q12" s="3">
        <v>446</v>
      </c>
      <c r="R12" s="3">
        <v>58567</v>
      </c>
      <c r="S12" s="3" t="s">
        <v>453</v>
      </c>
      <c r="T12" s="3">
        <v>456088.8</v>
      </c>
      <c r="U12" s="3">
        <v>300599.8</v>
      </c>
      <c r="V12" s="3">
        <v>300836</v>
      </c>
      <c r="W12" s="3">
        <v>2923</v>
      </c>
      <c r="X12" s="4" t="s">
        <v>550</v>
      </c>
      <c r="Y12" s="3">
        <v>219</v>
      </c>
      <c r="Z12" s="3">
        <v>10377</v>
      </c>
      <c r="AA12" s="3">
        <v>2093</v>
      </c>
      <c r="AB12" s="3">
        <v>142349</v>
      </c>
      <c r="AC12" s="3">
        <v>895009</v>
      </c>
    </row>
    <row r="13" spans="1:29" ht="26.1" customHeight="1" x14ac:dyDescent="0.15">
      <c r="A13" s="3" t="s">
        <v>247</v>
      </c>
      <c r="B13" s="3">
        <v>42986159.899999999</v>
      </c>
      <c r="C13" s="3">
        <v>5206022.8</v>
      </c>
      <c r="D13" s="3">
        <v>2607161.1</v>
      </c>
      <c r="E13" s="3">
        <v>59283</v>
      </c>
      <c r="F13" s="3">
        <v>137630</v>
      </c>
      <c r="G13" s="3">
        <v>30437059</v>
      </c>
      <c r="H13" s="4" t="s">
        <v>477</v>
      </c>
      <c r="I13" s="3" t="s">
        <v>454</v>
      </c>
      <c r="J13" s="3">
        <v>910554.8</v>
      </c>
      <c r="K13" s="3">
        <v>15563</v>
      </c>
      <c r="L13" s="3">
        <v>85882</v>
      </c>
      <c r="M13" s="4" t="s">
        <v>548</v>
      </c>
      <c r="N13" s="3">
        <v>1000</v>
      </c>
      <c r="O13" s="3">
        <v>36940</v>
      </c>
      <c r="P13" s="3">
        <v>1760220.7</v>
      </c>
      <c r="Q13" s="3">
        <v>253441</v>
      </c>
      <c r="R13" s="3">
        <v>65707.399999999994</v>
      </c>
      <c r="S13" s="3" t="s">
        <v>454</v>
      </c>
      <c r="T13" s="3">
        <v>368985.59999999998</v>
      </c>
      <c r="U13" s="3">
        <v>249331</v>
      </c>
      <c r="V13" s="3">
        <v>186767</v>
      </c>
      <c r="W13" s="3">
        <v>53666.400000000001</v>
      </c>
      <c r="X13" s="3">
        <v>19333</v>
      </c>
      <c r="Y13" s="4" t="s">
        <v>550</v>
      </c>
      <c r="Z13" s="3">
        <v>12438</v>
      </c>
      <c r="AA13" s="4" t="s">
        <v>550</v>
      </c>
      <c r="AB13" s="3">
        <v>75335</v>
      </c>
      <c r="AC13" s="3">
        <v>443839.1</v>
      </c>
    </row>
    <row r="14" spans="1:29" ht="26.1" customHeight="1" x14ac:dyDescent="0.15">
      <c r="A14" s="3" t="s">
        <v>248</v>
      </c>
      <c r="B14" s="3">
        <v>31532509.899999999</v>
      </c>
      <c r="C14" s="3">
        <v>4590286.7</v>
      </c>
      <c r="D14" s="3">
        <v>3283967.6</v>
      </c>
      <c r="E14" s="3">
        <v>101831</v>
      </c>
      <c r="F14" s="3">
        <v>62438</v>
      </c>
      <c r="G14" s="3">
        <v>19518113</v>
      </c>
      <c r="H14" s="4" t="s">
        <v>477</v>
      </c>
      <c r="I14" s="3" t="s">
        <v>455</v>
      </c>
      <c r="J14" s="3">
        <v>850212</v>
      </c>
      <c r="K14" s="3">
        <v>4673</v>
      </c>
      <c r="L14" s="3">
        <v>78313</v>
      </c>
      <c r="M14" s="3">
        <v>25044</v>
      </c>
      <c r="N14" s="3">
        <v>1320</v>
      </c>
      <c r="O14" s="3">
        <v>24893</v>
      </c>
      <c r="P14" s="3">
        <v>1207030.6000000001</v>
      </c>
      <c r="Q14" s="3">
        <v>52767.8</v>
      </c>
      <c r="R14" s="3">
        <v>42661</v>
      </c>
      <c r="S14" s="3" t="s">
        <v>455</v>
      </c>
      <c r="T14" s="3">
        <v>350175</v>
      </c>
      <c r="U14" s="3">
        <v>133592.70000000001</v>
      </c>
      <c r="V14" s="3">
        <v>453023</v>
      </c>
      <c r="W14" s="3">
        <v>11541</v>
      </c>
      <c r="X14" s="4" t="s">
        <v>550</v>
      </c>
      <c r="Y14" s="4" t="s">
        <v>550</v>
      </c>
      <c r="Z14" s="3">
        <v>7297</v>
      </c>
      <c r="AA14" s="4" t="s">
        <v>550</v>
      </c>
      <c r="AB14" s="3">
        <v>65671</v>
      </c>
      <c r="AC14" s="3">
        <v>667659.5</v>
      </c>
    </row>
    <row r="15" spans="1:29" ht="26.1" customHeight="1" x14ac:dyDescent="0.15">
      <c r="A15" s="3" t="s">
        <v>249</v>
      </c>
      <c r="B15" s="3">
        <v>46474437.799999997</v>
      </c>
      <c r="C15" s="3">
        <v>7620456.0999999996</v>
      </c>
      <c r="D15" s="3">
        <v>7193666.5999999996</v>
      </c>
      <c r="E15" s="3">
        <v>298499</v>
      </c>
      <c r="F15" s="3">
        <v>172763.2</v>
      </c>
      <c r="G15" s="3">
        <v>24372338.699999999</v>
      </c>
      <c r="H15" s="3">
        <v>116908.5</v>
      </c>
      <c r="I15" s="3" t="s">
        <v>456</v>
      </c>
      <c r="J15" s="3">
        <v>1071366.3</v>
      </c>
      <c r="K15" s="3">
        <v>2695</v>
      </c>
      <c r="L15" s="3">
        <v>114612</v>
      </c>
      <c r="M15" s="3">
        <v>1223</v>
      </c>
      <c r="N15" s="3">
        <v>1470</v>
      </c>
      <c r="O15" s="3">
        <v>58084.6</v>
      </c>
      <c r="P15" s="3">
        <v>1878340.5</v>
      </c>
      <c r="Q15" s="3">
        <v>243968</v>
      </c>
      <c r="R15" s="3">
        <v>99529.3</v>
      </c>
      <c r="S15" s="3" t="s">
        <v>456</v>
      </c>
      <c r="T15" s="3">
        <v>851162.9</v>
      </c>
      <c r="U15" s="3">
        <v>1323701.6000000001</v>
      </c>
      <c r="V15" s="3">
        <v>417810.8</v>
      </c>
      <c r="W15" s="4" t="s">
        <v>550</v>
      </c>
      <c r="X15" s="4" t="s">
        <v>550</v>
      </c>
      <c r="Y15" s="3">
        <v>6705</v>
      </c>
      <c r="Z15" s="3">
        <v>27517</v>
      </c>
      <c r="AA15" s="3">
        <v>5045.7</v>
      </c>
      <c r="AB15" s="3">
        <v>138651</v>
      </c>
      <c r="AC15" s="3">
        <v>457923</v>
      </c>
    </row>
    <row r="16" spans="1:29" ht="26.1" customHeight="1" x14ac:dyDescent="0.15">
      <c r="A16" s="3" t="s">
        <v>250</v>
      </c>
      <c r="B16" s="3">
        <v>28855246</v>
      </c>
      <c r="C16" s="3">
        <v>3250088</v>
      </c>
      <c r="D16" s="3">
        <v>4137074</v>
      </c>
      <c r="E16" s="3">
        <v>102082</v>
      </c>
      <c r="F16" s="3">
        <v>1026584</v>
      </c>
      <c r="G16" s="3">
        <v>16201917</v>
      </c>
      <c r="H16" s="4" t="s">
        <v>477</v>
      </c>
      <c r="I16" s="3" t="s">
        <v>457</v>
      </c>
      <c r="J16" s="3">
        <v>620989</v>
      </c>
      <c r="K16" s="3">
        <v>4914</v>
      </c>
      <c r="L16" s="3">
        <v>53634</v>
      </c>
      <c r="M16" s="3">
        <v>159</v>
      </c>
      <c r="N16" s="4" t="s">
        <v>548</v>
      </c>
      <c r="O16" s="3">
        <v>15840</v>
      </c>
      <c r="P16" s="3">
        <v>1334825.8</v>
      </c>
      <c r="Q16" s="3">
        <v>92001</v>
      </c>
      <c r="R16" s="3">
        <v>76713</v>
      </c>
      <c r="S16" s="3" t="s">
        <v>457</v>
      </c>
      <c r="T16" s="3">
        <v>432534.3</v>
      </c>
      <c r="U16" s="3">
        <v>845811</v>
      </c>
      <c r="V16" s="3">
        <v>177711</v>
      </c>
      <c r="W16" s="3">
        <v>37820</v>
      </c>
      <c r="X16" s="3">
        <v>9752.7999999999993</v>
      </c>
      <c r="Y16" s="4" t="s">
        <v>550</v>
      </c>
      <c r="Z16" s="3">
        <v>8652</v>
      </c>
      <c r="AA16" s="4" t="s">
        <v>549</v>
      </c>
      <c r="AB16" s="3">
        <v>59948</v>
      </c>
      <c r="AC16" s="3">
        <v>366196.1</v>
      </c>
    </row>
    <row r="17" spans="1:29" ht="26.1" customHeight="1" x14ac:dyDescent="0.15">
      <c r="A17" s="3" t="s">
        <v>251</v>
      </c>
      <c r="B17" s="3">
        <v>41953605</v>
      </c>
      <c r="C17" s="3">
        <v>5103495</v>
      </c>
      <c r="D17" s="3">
        <v>3671620</v>
      </c>
      <c r="E17" s="3">
        <v>14277</v>
      </c>
      <c r="F17" s="3">
        <v>6034</v>
      </c>
      <c r="G17" s="3">
        <v>30367873</v>
      </c>
      <c r="H17" s="4" t="s">
        <v>477</v>
      </c>
      <c r="I17" s="3" t="s">
        <v>458</v>
      </c>
      <c r="J17" s="3">
        <v>798773</v>
      </c>
      <c r="K17" s="4" t="s">
        <v>548</v>
      </c>
      <c r="L17" s="3">
        <v>97349</v>
      </c>
      <c r="M17" s="3">
        <v>1820</v>
      </c>
      <c r="N17" s="4" t="s">
        <v>549</v>
      </c>
      <c r="O17" s="3">
        <v>15915</v>
      </c>
      <c r="P17" s="3">
        <v>926052</v>
      </c>
      <c r="Q17" s="3">
        <v>99706</v>
      </c>
      <c r="R17" s="3">
        <v>22341</v>
      </c>
      <c r="S17" s="3" t="s">
        <v>458</v>
      </c>
      <c r="T17" s="3">
        <v>244816</v>
      </c>
      <c r="U17" s="3">
        <v>12567</v>
      </c>
      <c r="V17" s="3">
        <v>19194</v>
      </c>
      <c r="W17" s="3">
        <v>74271</v>
      </c>
      <c r="X17" s="4" t="s">
        <v>550</v>
      </c>
      <c r="Y17" s="4" t="s">
        <v>550</v>
      </c>
      <c r="Z17" s="3">
        <v>3628</v>
      </c>
      <c r="AA17" s="3">
        <v>6400</v>
      </c>
      <c r="AB17" s="3">
        <v>321032</v>
      </c>
      <c r="AC17" s="3">
        <v>146442</v>
      </c>
    </row>
    <row r="18" spans="1:29" ht="26.1" customHeight="1" x14ac:dyDescent="0.15">
      <c r="A18" s="3" t="s">
        <v>252</v>
      </c>
      <c r="B18" s="3">
        <v>28216589</v>
      </c>
      <c r="C18" s="3">
        <v>3530113</v>
      </c>
      <c r="D18" s="3">
        <v>1838144</v>
      </c>
      <c r="E18" s="3">
        <v>1536</v>
      </c>
      <c r="F18" s="4" t="s">
        <v>550</v>
      </c>
      <c r="G18" s="3">
        <v>20478059</v>
      </c>
      <c r="H18" s="4" t="s">
        <v>477</v>
      </c>
      <c r="I18" s="3" t="s">
        <v>459</v>
      </c>
      <c r="J18" s="3">
        <v>651669</v>
      </c>
      <c r="K18" s="3">
        <v>3510</v>
      </c>
      <c r="L18" s="3">
        <v>74974</v>
      </c>
      <c r="M18" s="3">
        <v>972</v>
      </c>
      <c r="N18" s="3">
        <v>1281</v>
      </c>
      <c r="O18" s="3">
        <v>9450</v>
      </c>
      <c r="P18" s="3">
        <v>727708</v>
      </c>
      <c r="Q18" s="4" t="s">
        <v>548</v>
      </c>
      <c r="R18" s="3">
        <v>49038</v>
      </c>
      <c r="S18" s="3" t="s">
        <v>459</v>
      </c>
      <c r="T18" s="3">
        <v>196583</v>
      </c>
      <c r="U18" s="3">
        <v>79191</v>
      </c>
      <c r="V18" s="3">
        <v>87966</v>
      </c>
      <c r="W18" s="3">
        <v>131445</v>
      </c>
      <c r="X18" s="4" t="s">
        <v>550</v>
      </c>
      <c r="Y18" s="4" t="s">
        <v>550</v>
      </c>
      <c r="Z18" s="3">
        <v>5184</v>
      </c>
      <c r="AA18" s="4" t="s">
        <v>550</v>
      </c>
      <c r="AB18" s="3">
        <v>83554</v>
      </c>
      <c r="AC18" s="3">
        <v>266212</v>
      </c>
    </row>
    <row r="19" spans="1:29" ht="26.1" customHeight="1" x14ac:dyDescent="0.15">
      <c r="A19" s="3" t="s">
        <v>253</v>
      </c>
      <c r="B19" s="3">
        <v>14258469.699999999</v>
      </c>
      <c r="C19" s="3">
        <v>1697251</v>
      </c>
      <c r="D19" s="3">
        <v>902276.9</v>
      </c>
      <c r="E19" s="3">
        <v>20911</v>
      </c>
      <c r="F19" s="3">
        <v>959</v>
      </c>
      <c r="G19" s="3">
        <v>10272649</v>
      </c>
      <c r="H19" s="3">
        <v>5295</v>
      </c>
      <c r="I19" s="3" t="s">
        <v>460</v>
      </c>
      <c r="J19" s="3">
        <v>249134.7</v>
      </c>
      <c r="K19" s="4" t="s">
        <v>550</v>
      </c>
      <c r="L19" s="3">
        <v>44979</v>
      </c>
      <c r="M19" s="4" t="s">
        <v>550</v>
      </c>
      <c r="N19" s="4" t="s">
        <v>550</v>
      </c>
      <c r="O19" s="3">
        <v>7690</v>
      </c>
      <c r="P19" s="3">
        <v>532189.30000000005</v>
      </c>
      <c r="Q19" s="3">
        <v>40675.300000000003</v>
      </c>
      <c r="R19" s="3">
        <v>29372</v>
      </c>
      <c r="S19" s="3" t="s">
        <v>460</v>
      </c>
      <c r="T19" s="3">
        <v>162746.1</v>
      </c>
      <c r="U19" s="3">
        <v>45393.4</v>
      </c>
      <c r="V19" s="3">
        <v>37859</v>
      </c>
      <c r="W19" s="3">
        <v>41655</v>
      </c>
      <c r="X19" s="4" t="s">
        <v>550</v>
      </c>
      <c r="Y19" s="4" t="s">
        <v>550</v>
      </c>
      <c r="Z19" s="3">
        <v>1969</v>
      </c>
      <c r="AA19" s="4" t="s">
        <v>549</v>
      </c>
      <c r="AB19" s="3">
        <v>37565</v>
      </c>
      <c r="AC19" s="3">
        <v>127900</v>
      </c>
    </row>
    <row r="20" spans="1:29" ht="26.1" customHeight="1" x14ac:dyDescent="0.15">
      <c r="A20" s="3" t="s">
        <v>254</v>
      </c>
      <c r="B20" s="3">
        <v>32641324.600000001</v>
      </c>
      <c r="C20" s="3">
        <v>2990324.8</v>
      </c>
      <c r="D20" s="3">
        <v>723991.9</v>
      </c>
      <c r="E20" s="3">
        <v>4476</v>
      </c>
      <c r="F20" s="4" t="s">
        <v>548</v>
      </c>
      <c r="G20" s="3">
        <v>26958965</v>
      </c>
      <c r="H20" s="4" t="s">
        <v>477</v>
      </c>
      <c r="I20" s="3" t="s">
        <v>461</v>
      </c>
      <c r="J20" s="3">
        <v>540380.69999999995</v>
      </c>
      <c r="K20" s="3">
        <v>1288</v>
      </c>
      <c r="L20" s="3">
        <v>71540</v>
      </c>
      <c r="M20" s="4" t="s">
        <v>550</v>
      </c>
      <c r="N20" s="4" t="s">
        <v>550</v>
      </c>
      <c r="O20" s="3">
        <v>5465</v>
      </c>
      <c r="P20" s="3">
        <v>584240.9</v>
      </c>
      <c r="Q20" s="3">
        <v>146120</v>
      </c>
      <c r="R20" s="3">
        <v>57516</v>
      </c>
      <c r="S20" s="3" t="s">
        <v>461</v>
      </c>
      <c r="T20" s="3">
        <v>108859.4</v>
      </c>
      <c r="U20" s="3">
        <v>57019</v>
      </c>
      <c r="V20" s="3">
        <v>62526</v>
      </c>
      <c r="W20" s="3">
        <v>167293</v>
      </c>
      <c r="X20" s="4" t="s">
        <v>550</v>
      </c>
      <c r="Y20" s="4" t="s">
        <v>550</v>
      </c>
      <c r="Z20" s="3">
        <v>3788</v>
      </c>
      <c r="AA20" s="4" t="s">
        <v>550</v>
      </c>
      <c r="AB20" s="3">
        <v>32351</v>
      </c>
      <c r="AC20" s="3">
        <v>125179.9</v>
      </c>
    </row>
    <row r="21" spans="1:29" ht="26.1" customHeight="1" thickBot="1" x14ac:dyDescent="0.2">
      <c r="A21" s="6" t="s">
        <v>255</v>
      </c>
      <c r="B21" s="6">
        <v>15100923</v>
      </c>
      <c r="C21" s="6">
        <v>1505497</v>
      </c>
      <c r="D21" s="6">
        <v>715163</v>
      </c>
      <c r="E21" s="22" t="s">
        <v>550</v>
      </c>
      <c r="F21" s="6">
        <v>4617</v>
      </c>
      <c r="G21" s="6">
        <v>11770168</v>
      </c>
      <c r="H21" s="22" t="s">
        <v>551</v>
      </c>
      <c r="I21" s="6" t="s">
        <v>462</v>
      </c>
      <c r="J21" s="6">
        <v>209645</v>
      </c>
      <c r="K21" s="22" t="s">
        <v>550</v>
      </c>
      <c r="L21" s="6">
        <v>41836</v>
      </c>
      <c r="M21" s="22" t="s">
        <v>550</v>
      </c>
      <c r="N21" s="22" t="s">
        <v>550</v>
      </c>
      <c r="O21" s="6">
        <v>4875</v>
      </c>
      <c r="P21" s="6">
        <v>521336</v>
      </c>
      <c r="Q21" s="6">
        <v>16759</v>
      </c>
      <c r="R21" s="6">
        <v>12419</v>
      </c>
      <c r="S21" s="6" t="s">
        <v>462</v>
      </c>
      <c r="T21" s="6">
        <v>75843</v>
      </c>
      <c r="U21" s="22" t="s">
        <v>548</v>
      </c>
      <c r="V21" s="6">
        <v>49167</v>
      </c>
      <c r="W21" s="22" t="s">
        <v>550</v>
      </c>
      <c r="X21" s="22" t="s">
        <v>550</v>
      </c>
      <c r="Y21" s="22" t="s">
        <v>550</v>
      </c>
      <c r="Z21" s="6">
        <v>2314</v>
      </c>
      <c r="AA21" s="22" t="s">
        <v>550</v>
      </c>
      <c r="AB21" s="6">
        <v>61967</v>
      </c>
      <c r="AC21" s="6">
        <v>109317</v>
      </c>
    </row>
    <row r="22" spans="1:29" ht="27" customHeight="1" x14ac:dyDescent="0.15">
      <c r="A22" s="43" t="s">
        <v>419</v>
      </c>
      <c r="B22" s="43"/>
      <c r="C22" s="3"/>
      <c r="D22" s="3"/>
      <c r="E22" s="3"/>
      <c r="F22" s="3"/>
      <c r="G22" s="3"/>
      <c r="H22" s="3" t="s">
        <v>340</v>
      </c>
      <c r="I22" s="43" t="s">
        <v>419</v>
      </c>
      <c r="J22" s="43"/>
      <c r="K22" s="3"/>
      <c r="L22" s="43" t="s">
        <v>341</v>
      </c>
      <c r="M22" s="43"/>
      <c r="N22" s="43"/>
      <c r="O22" s="43"/>
      <c r="P22" s="43"/>
      <c r="Q22" s="43"/>
      <c r="R22" s="43"/>
      <c r="S22" s="43" t="s">
        <v>419</v>
      </c>
      <c r="T22" s="43"/>
      <c r="U22" s="3"/>
      <c r="V22" s="3"/>
      <c r="W22" s="43" t="s">
        <v>342</v>
      </c>
      <c r="X22" s="43"/>
      <c r="Y22" s="43"/>
      <c r="Z22" s="43"/>
      <c r="AA22" s="43"/>
      <c r="AB22" s="43"/>
      <c r="AC22" s="43"/>
    </row>
  </sheetData>
  <mergeCells count="37">
    <mergeCell ref="A3:A4"/>
    <mergeCell ref="H3:H4"/>
    <mergeCell ref="F3:F4"/>
    <mergeCell ref="E3:E4"/>
    <mergeCell ref="D3:D4"/>
    <mergeCell ref="C3:C4"/>
    <mergeCell ref="B3:B4"/>
    <mergeCell ref="AA3:AA4"/>
    <mergeCell ref="AB3:AB4"/>
    <mergeCell ref="R3:R4"/>
    <mergeCell ref="I3:I4"/>
    <mergeCell ref="G3:G4"/>
    <mergeCell ref="J3:J4"/>
    <mergeCell ref="K3:K4"/>
    <mergeCell ref="L3:L4"/>
    <mergeCell ref="M3:M4"/>
    <mergeCell ref="V3:V4"/>
    <mergeCell ref="W3:W4"/>
    <mergeCell ref="T3:T4"/>
    <mergeCell ref="U3:U4"/>
    <mergeCell ref="Z3:Z4"/>
    <mergeCell ref="L22:R22"/>
    <mergeCell ref="W22:AC22"/>
    <mergeCell ref="I22:J22"/>
    <mergeCell ref="A1:H1"/>
    <mergeCell ref="I1:R1"/>
    <mergeCell ref="S3:S4"/>
    <mergeCell ref="S22:T22"/>
    <mergeCell ref="S1:AC1"/>
    <mergeCell ref="A22:B22"/>
    <mergeCell ref="AC3:AC4"/>
    <mergeCell ref="N3:N4"/>
    <mergeCell ref="X3:X4"/>
    <mergeCell ref="Y3:Y4"/>
    <mergeCell ref="O3:O4"/>
    <mergeCell ref="P3:P4"/>
    <mergeCell ref="Q3:Q4"/>
  </mergeCells>
  <phoneticPr fontId="1" type="noConversion"/>
  <pageMargins left="0.98425196850393704" right="0.94488188976377963" top="0.51181102362204722" bottom="0.78740157480314965" header="0.39370078740157483" footer="2.1259842519685042"/>
  <pageSetup paperSize="9" scale="56" firstPageNumber="40" orientation="portrait" useFirstPageNumber="1" horizontalDpi="300" verticalDpi="300" r:id="rId1"/>
  <headerFooter alignWithMargins="0"/>
  <colBreaks count="2" manualBreakCount="2">
    <brk id="8" max="21" man="1"/>
    <brk id="18" max="2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zoomScale="85" zoomScaleNormal="100" zoomScaleSheetLayoutView="85" workbookViewId="0">
      <selection activeCell="K13" sqref="K13"/>
    </sheetView>
  </sheetViews>
  <sheetFormatPr defaultRowHeight="13.5" x14ac:dyDescent="0.15"/>
  <cols>
    <col min="1" max="1" width="11.77734375" customWidth="1"/>
    <col min="2" max="9" width="10.33203125" customWidth="1"/>
  </cols>
  <sheetData>
    <row r="1" spans="1:10" ht="54.95" customHeight="1" x14ac:dyDescent="0.15">
      <c r="A1" s="44" t="s">
        <v>392</v>
      </c>
      <c r="B1" s="44"/>
      <c r="C1" s="44"/>
      <c r="D1" s="44"/>
      <c r="E1" s="44"/>
      <c r="F1" s="44"/>
      <c r="G1" s="44"/>
      <c r="H1" s="44"/>
      <c r="I1" s="44"/>
      <c r="J1" s="44"/>
    </row>
    <row r="2" spans="1:10" ht="21" customHeight="1" thickBot="1" x14ac:dyDescent="0.2">
      <c r="A2" s="3"/>
      <c r="B2" s="3"/>
      <c r="C2" s="3"/>
      <c r="D2" s="3"/>
      <c r="E2" s="3"/>
      <c r="F2" s="3"/>
      <c r="G2" s="3"/>
      <c r="H2" s="3"/>
      <c r="I2" s="3"/>
      <c r="J2" s="4" t="s">
        <v>522</v>
      </c>
    </row>
    <row r="3" spans="1:10" ht="39.950000000000003" customHeight="1" x14ac:dyDescent="0.15">
      <c r="A3" s="10" t="s">
        <v>528</v>
      </c>
      <c r="B3" s="10" t="s">
        <v>527</v>
      </c>
      <c r="C3" s="10" t="s">
        <v>518</v>
      </c>
      <c r="D3" s="10" t="s">
        <v>526</v>
      </c>
      <c r="E3" s="10" t="s">
        <v>519</v>
      </c>
      <c r="F3" s="10" t="s">
        <v>525</v>
      </c>
      <c r="G3" s="10" t="s">
        <v>524</v>
      </c>
      <c r="H3" s="10" t="s">
        <v>523</v>
      </c>
      <c r="I3" s="10" t="s">
        <v>520</v>
      </c>
      <c r="J3" s="10" t="s">
        <v>521</v>
      </c>
    </row>
    <row r="4" spans="1:10" ht="24.95" customHeight="1" x14ac:dyDescent="0.15">
      <c r="A4" s="3">
        <v>2015</v>
      </c>
      <c r="B4" s="3">
        <v>74</v>
      </c>
      <c r="C4" s="3">
        <v>115</v>
      </c>
      <c r="D4" s="3">
        <v>120</v>
      </c>
      <c r="E4" s="3">
        <v>25</v>
      </c>
      <c r="F4" s="3">
        <v>35</v>
      </c>
      <c r="G4" s="3">
        <v>16</v>
      </c>
      <c r="H4" s="3">
        <v>7</v>
      </c>
      <c r="I4" s="3">
        <v>2</v>
      </c>
      <c r="J4" s="3">
        <v>0</v>
      </c>
    </row>
    <row r="5" spans="1:10" ht="24.95" customHeight="1" x14ac:dyDescent="0.15">
      <c r="A5" s="3">
        <v>2016</v>
      </c>
      <c r="B5" s="3">
        <v>78</v>
      </c>
      <c r="C5" s="3">
        <v>116</v>
      </c>
      <c r="D5" s="3">
        <v>120</v>
      </c>
      <c r="E5" s="3">
        <v>24</v>
      </c>
      <c r="F5" s="3">
        <v>40</v>
      </c>
      <c r="G5" s="3">
        <v>26</v>
      </c>
      <c r="H5" s="3">
        <v>10</v>
      </c>
      <c r="I5" s="3">
        <v>0</v>
      </c>
      <c r="J5" s="3">
        <v>0</v>
      </c>
    </row>
    <row r="6" spans="1:10" ht="24.95" customHeight="1" x14ac:dyDescent="0.15">
      <c r="A6" s="3">
        <v>2017</v>
      </c>
      <c r="B6" s="3">
        <v>82</v>
      </c>
      <c r="C6" s="3">
        <v>106</v>
      </c>
      <c r="D6" s="3">
        <v>88</v>
      </c>
      <c r="E6" s="3">
        <v>31</v>
      </c>
      <c r="F6" s="3">
        <v>21</v>
      </c>
      <c r="G6" s="3">
        <v>24</v>
      </c>
      <c r="H6" s="3">
        <v>13</v>
      </c>
      <c r="I6" s="3">
        <v>4</v>
      </c>
      <c r="J6" s="3">
        <v>0</v>
      </c>
    </row>
    <row r="7" spans="1:10" ht="24.95" customHeight="1" x14ac:dyDescent="0.15">
      <c r="A7" s="3">
        <v>2018</v>
      </c>
      <c r="B7" s="3">
        <v>59</v>
      </c>
      <c r="C7" s="3">
        <v>106</v>
      </c>
      <c r="D7" s="3">
        <v>108</v>
      </c>
      <c r="E7" s="3">
        <f>SUM(E9:E20)</f>
        <v>0</v>
      </c>
      <c r="F7" s="3">
        <f>SUM(F9:F20)</f>
        <v>0</v>
      </c>
      <c r="G7" s="3">
        <f>SUM(G9:G20)</f>
        <v>0</v>
      </c>
      <c r="H7" s="3">
        <f>SUM(H9:H20)</f>
        <v>15</v>
      </c>
      <c r="I7" s="3">
        <v>5</v>
      </c>
      <c r="J7" s="3">
        <v>0</v>
      </c>
    </row>
    <row r="8" spans="1:10" ht="24.95" customHeight="1" x14ac:dyDescent="0.15">
      <c r="A8" s="9">
        <v>2019</v>
      </c>
      <c r="B8" s="9">
        <f>SUM(B9:B20)</f>
        <v>55</v>
      </c>
      <c r="C8" s="9">
        <f t="shared" ref="C8:I8" si="0">SUM(C9:C20)</f>
        <v>116</v>
      </c>
      <c r="D8" s="9">
        <f t="shared" si="0"/>
        <v>159</v>
      </c>
      <c r="E8" s="9">
        <f t="shared" si="0"/>
        <v>0</v>
      </c>
      <c r="F8" s="9">
        <f t="shared" si="0"/>
        <v>0</v>
      </c>
      <c r="G8" s="9">
        <f t="shared" si="0"/>
        <v>0</v>
      </c>
      <c r="H8" s="9">
        <f t="shared" si="0"/>
        <v>15</v>
      </c>
      <c r="I8" s="9">
        <f t="shared" si="0"/>
        <v>3</v>
      </c>
      <c r="J8" s="9">
        <v>0</v>
      </c>
    </row>
    <row r="9" spans="1:10" ht="24.95" customHeight="1" x14ac:dyDescent="0.15">
      <c r="A9" s="3" t="s">
        <v>234</v>
      </c>
      <c r="B9" s="3">
        <v>8</v>
      </c>
      <c r="C9" s="3">
        <v>7</v>
      </c>
      <c r="D9" s="3">
        <v>6</v>
      </c>
      <c r="E9" s="3">
        <v>0</v>
      </c>
      <c r="F9" s="3">
        <v>0</v>
      </c>
      <c r="G9" s="3">
        <v>0</v>
      </c>
      <c r="H9" s="3">
        <v>0</v>
      </c>
      <c r="I9" s="3">
        <v>0</v>
      </c>
      <c r="J9" s="3">
        <v>0</v>
      </c>
    </row>
    <row r="10" spans="1:10" ht="24.95" customHeight="1" x14ac:dyDescent="0.15">
      <c r="A10" s="3" t="s">
        <v>235</v>
      </c>
      <c r="B10" s="3">
        <v>0</v>
      </c>
      <c r="C10" s="3">
        <v>12</v>
      </c>
      <c r="D10" s="3">
        <v>7</v>
      </c>
      <c r="E10" s="3">
        <v>0</v>
      </c>
      <c r="F10" s="3">
        <v>0</v>
      </c>
      <c r="G10" s="3">
        <v>0</v>
      </c>
      <c r="H10" s="3">
        <v>0</v>
      </c>
      <c r="I10" s="3">
        <v>0</v>
      </c>
      <c r="J10" s="3">
        <v>0</v>
      </c>
    </row>
    <row r="11" spans="1:10" ht="24.95" customHeight="1" x14ac:dyDescent="0.15">
      <c r="A11" s="3" t="s">
        <v>236</v>
      </c>
      <c r="B11" s="3">
        <v>5</v>
      </c>
      <c r="C11" s="3">
        <v>9</v>
      </c>
      <c r="D11" s="3">
        <v>10</v>
      </c>
      <c r="E11" s="3">
        <v>0</v>
      </c>
      <c r="F11" s="3">
        <v>0</v>
      </c>
      <c r="G11" s="3">
        <v>0</v>
      </c>
      <c r="H11" s="3">
        <v>1</v>
      </c>
      <c r="I11" s="3">
        <v>0</v>
      </c>
      <c r="J11" s="3">
        <v>0</v>
      </c>
    </row>
    <row r="12" spans="1:10" ht="24.95" customHeight="1" x14ac:dyDescent="0.15">
      <c r="A12" s="3" t="s">
        <v>237</v>
      </c>
      <c r="B12" s="3">
        <v>6</v>
      </c>
      <c r="C12" s="3">
        <v>11</v>
      </c>
      <c r="D12" s="3">
        <v>15</v>
      </c>
      <c r="E12" s="3">
        <v>0</v>
      </c>
      <c r="F12" s="3">
        <v>0</v>
      </c>
      <c r="G12" s="3">
        <v>0</v>
      </c>
      <c r="H12" s="3">
        <v>3</v>
      </c>
      <c r="I12" s="3">
        <v>0</v>
      </c>
      <c r="J12" s="3">
        <v>0</v>
      </c>
    </row>
    <row r="13" spans="1:10" ht="24.95" customHeight="1" x14ac:dyDescent="0.15">
      <c r="A13" s="3" t="s">
        <v>238</v>
      </c>
      <c r="B13" s="3">
        <v>9</v>
      </c>
      <c r="C13" s="3">
        <v>9</v>
      </c>
      <c r="D13" s="3">
        <v>13</v>
      </c>
      <c r="E13" s="3">
        <v>0</v>
      </c>
      <c r="F13" s="3">
        <v>0</v>
      </c>
      <c r="G13" s="3">
        <v>0</v>
      </c>
      <c r="H13" s="3">
        <v>0</v>
      </c>
      <c r="I13" s="3">
        <v>0</v>
      </c>
      <c r="J13" s="3">
        <v>0</v>
      </c>
    </row>
    <row r="14" spans="1:10" ht="24.95" customHeight="1" x14ac:dyDescent="0.15">
      <c r="A14" s="3" t="s">
        <v>239</v>
      </c>
      <c r="B14" s="3">
        <v>2</v>
      </c>
      <c r="C14" s="3">
        <v>9</v>
      </c>
      <c r="D14" s="3">
        <v>18</v>
      </c>
      <c r="E14" s="3">
        <v>0</v>
      </c>
      <c r="F14" s="3">
        <v>0</v>
      </c>
      <c r="G14" s="3">
        <v>0</v>
      </c>
      <c r="H14" s="3">
        <v>2</v>
      </c>
      <c r="I14" s="3">
        <v>0</v>
      </c>
      <c r="J14" s="3">
        <v>0</v>
      </c>
    </row>
    <row r="15" spans="1:10" ht="24.95" customHeight="1" x14ac:dyDescent="0.15">
      <c r="A15" s="3" t="s">
        <v>240</v>
      </c>
      <c r="B15" s="3">
        <v>2</v>
      </c>
      <c r="C15" s="3">
        <v>16</v>
      </c>
      <c r="D15" s="3">
        <v>24</v>
      </c>
      <c r="E15" s="3">
        <v>0</v>
      </c>
      <c r="F15" s="3">
        <v>0</v>
      </c>
      <c r="G15" s="3">
        <v>0</v>
      </c>
      <c r="H15" s="3">
        <v>1</v>
      </c>
      <c r="I15" s="3">
        <v>2</v>
      </c>
      <c r="J15" s="3">
        <v>0</v>
      </c>
    </row>
    <row r="16" spans="1:10" ht="24.95" customHeight="1" x14ac:dyDescent="0.15">
      <c r="A16" s="3" t="s">
        <v>241</v>
      </c>
      <c r="B16" s="3">
        <v>2</v>
      </c>
      <c r="C16" s="3">
        <v>9</v>
      </c>
      <c r="D16" s="3">
        <v>13</v>
      </c>
      <c r="E16" s="3">
        <v>0</v>
      </c>
      <c r="F16" s="3">
        <v>0</v>
      </c>
      <c r="G16" s="3">
        <v>0</v>
      </c>
      <c r="H16" s="3">
        <v>5</v>
      </c>
      <c r="I16" s="3">
        <v>0</v>
      </c>
      <c r="J16" s="3">
        <v>0</v>
      </c>
    </row>
    <row r="17" spans="1:10" ht="24.95" customHeight="1" x14ac:dyDescent="0.15">
      <c r="A17" s="3" t="s">
        <v>242</v>
      </c>
      <c r="B17" s="3">
        <v>1</v>
      </c>
      <c r="C17" s="3">
        <v>13</v>
      </c>
      <c r="D17" s="3">
        <v>26</v>
      </c>
      <c r="E17" s="3">
        <v>0</v>
      </c>
      <c r="F17" s="3">
        <v>0</v>
      </c>
      <c r="G17" s="3">
        <v>0</v>
      </c>
      <c r="H17" s="3">
        <v>1</v>
      </c>
      <c r="I17" s="3">
        <v>1</v>
      </c>
      <c r="J17" s="3">
        <v>0</v>
      </c>
    </row>
    <row r="18" spans="1:10" ht="24.95" customHeight="1" x14ac:dyDescent="0.15">
      <c r="A18" s="3" t="s">
        <v>0</v>
      </c>
      <c r="B18" s="3">
        <v>8</v>
      </c>
      <c r="C18" s="3">
        <v>8</v>
      </c>
      <c r="D18" s="3">
        <v>10</v>
      </c>
      <c r="E18" s="3">
        <v>0</v>
      </c>
      <c r="F18" s="3">
        <v>0</v>
      </c>
      <c r="G18" s="3">
        <v>0</v>
      </c>
      <c r="H18" s="3">
        <v>2</v>
      </c>
      <c r="I18" s="3">
        <v>0</v>
      </c>
      <c r="J18" s="3">
        <v>0</v>
      </c>
    </row>
    <row r="19" spans="1:10" ht="24.95" customHeight="1" x14ac:dyDescent="0.15">
      <c r="A19" s="3" t="s">
        <v>1</v>
      </c>
      <c r="B19" s="3">
        <v>8</v>
      </c>
      <c r="C19" s="3">
        <v>6</v>
      </c>
      <c r="D19" s="3">
        <v>8</v>
      </c>
      <c r="E19" s="3">
        <v>0</v>
      </c>
      <c r="F19" s="3">
        <v>0</v>
      </c>
      <c r="G19" s="3">
        <v>0</v>
      </c>
      <c r="H19" s="3">
        <v>0</v>
      </c>
      <c r="I19" s="3">
        <v>0</v>
      </c>
      <c r="J19" s="3">
        <v>0</v>
      </c>
    </row>
    <row r="20" spans="1:10" ht="24.95" customHeight="1" thickBot="1" x14ac:dyDescent="0.2">
      <c r="A20" s="6" t="s">
        <v>2</v>
      </c>
      <c r="B20" s="6">
        <v>4</v>
      </c>
      <c r="C20" s="6">
        <v>7</v>
      </c>
      <c r="D20" s="6">
        <v>9</v>
      </c>
      <c r="E20" s="6">
        <v>0</v>
      </c>
      <c r="F20" s="6">
        <v>0</v>
      </c>
      <c r="G20" s="6">
        <v>0</v>
      </c>
      <c r="H20" s="6">
        <v>0</v>
      </c>
      <c r="I20" s="6">
        <v>0</v>
      </c>
      <c r="J20" s="6">
        <v>0</v>
      </c>
    </row>
    <row r="21" spans="1:10" ht="24.95" customHeight="1" x14ac:dyDescent="0.15">
      <c r="A21" s="13" t="s">
        <v>512</v>
      </c>
      <c r="B21" s="13"/>
      <c r="C21" s="3"/>
      <c r="D21" s="3"/>
      <c r="E21" s="13"/>
      <c r="F21" s="13"/>
      <c r="G21" s="13"/>
      <c r="H21" s="13"/>
      <c r="I21" s="13"/>
      <c r="J21" s="4" t="s">
        <v>539</v>
      </c>
    </row>
    <row r="22" spans="1:10" ht="24" customHeight="1" x14ac:dyDescent="0.15">
      <c r="A22" s="43" t="s">
        <v>297</v>
      </c>
      <c r="B22" s="43"/>
      <c r="C22" s="43"/>
      <c r="D22" s="43"/>
      <c r="E22" s="43"/>
      <c r="F22" s="3"/>
      <c r="G22" s="3"/>
      <c r="H22" s="3"/>
      <c r="I22" s="3"/>
      <c r="J22" s="3"/>
    </row>
  </sheetData>
  <mergeCells count="2">
    <mergeCell ref="A22:E22"/>
    <mergeCell ref="A1:J1"/>
  </mergeCells>
  <phoneticPr fontId="1" type="noConversion"/>
  <pageMargins left="0.98425196850393704" right="0.94488188976377963" top="0.51181102362204722" bottom="0.78740157480314965" header="0.39370078740157483" footer="2.1259842519685042"/>
  <pageSetup paperSize="9" scale="61" firstPageNumber="40" orientation="portrait" useFirstPageNumber="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tabSelected="1" view="pageBreakPreview" topLeftCell="A8" zoomScale="85" zoomScaleNormal="70" zoomScaleSheetLayoutView="75" workbookViewId="0">
      <selection activeCell="K28" sqref="K28"/>
    </sheetView>
  </sheetViews>
  <sheetFormatPr defaultRowHeight="13.5" x14ac:dyDescent="0.15"/>
  <cols>
    <col min="1" max="1" width="8.109375" customWidth="1"/>
    <col min="2" max="2" width="9.5546875" customWidth="1"/>
    <col min="3" max="3" width="7.44140625" customWidth="1"/>
    <col min="4" max="4" width="7.33203125" customWidth="1"/>
    <col min="5" max="5" width="7.44140625" customWidth="1"/>
    <col min="6" max="6" width="7.5546875" customWidth="1"/>
    <col min="7" max="7" width="9.44140625" customWidth="1"/>
    <col min="8" max="8" width="7.33203125" customWidth="1"/>
    <col min="9" max="9" width="7.6640625" customWidth="1"/>
    <col min="10" max="10" width="8.109375" customWidth="1"/>
    <col min="11" max="11" width="9.77734375" customWidth="1"/>
    <col min="12" max="12" width="10.88671875" customWidth="1"/>
    <col min="13" max="13" width="8.33203125" customWidth="1"/>
    <col min="14" max="14" width="7.88671875" customWidth="1"/>
    <col min="15" max="15" width="8.109375" customWidth="1"/>
    <col min="16" max="16" width="7.33203125" bestFit="1" customWidth="1"/>
    <col min="17" max="17" width="7.44140625" customWidth="1"/>
    <col min="18" max="18" width="8.21875" customWidth="1"/>
  </cols>
  <sheetData>
    <row r="1" spans="1:18" ht="54.95" customHeight="1" thickBot="1" x14ac:dyDescent="0.2">
      <c r="A1" s="44" t="s">
        <v>353</v>
      </c>
      <c r="B1" s="44"/>
      <c r="C1" s="44"/>
      <c r="D1" s="44"/>
      <c r="E1" s="44"/>
      <c r="F1" s="44"/>
      <c r="G1" s="44"/>
      <c r="H1" s="44"/>
      <c r="I1" s="44"/>
      <c r="J1" s="44" t="s">
        <v>354</v>
      </c>
      <c r="K1" s="44"/>
      <c r="L1" s="44"/>
      <c r="M1" s="44"/>
      <c r="N1" s="44"/>
      <c r="O1" s="44"/>
      <c r="P1" s="44"/>
      <c r="Q1" s="44"/>
      <c r="R1" s="44"/>
    </row>
    <row r="2" spans="1:18" ht="45" customHeight="1" x14ac:dyDescent="0.15">
      <c r="A2" s="47" t="s">
        <v>231</v>
      </c>
      <c r="B2" s="41" t="s">
        <v>355</v>
      </c>
      <c r="C2" s="41"/>
      <c r="D2" s="41"/>
      <c r="E2" s="41"/>
      <c r="F2" s="41"/>
      <c r="G2" s="41" t="s">
        <v>361</v>
      </c>
      <c r="H2" s="41" t="s">
        <v>362</v>
      </c>
      <c r="I2" s="41"/>
      <c r="J2" s="41" t="s">
        <v>227</v>
      </c>
      <c r="K2" s="41" t="s">
        <v>364</v>
      </c>
      <c r="L2" s="41" t="s">
        <v>365</v>
      </c>
      <c r="M2" s="41" t="s">
        <v>513</v>
      </c>
      <c r="N2" s="41" t="s">
        <v>366</v>
      </c>
      <c r="O2" s="41" t="s">
        <v>367</v>
      </c>
      <c r="P2" s="41" t="s">
        <v>515</v>
      </c>
      <c r="Q2" s="41"/>
      <c r="R2" s="45"/>
    </row>
    <row r="3" spans="1:18" ht="54.75" customHeight="1" x14ac:dyDescent="0.15">
      <c r="A3" s="48"/>
      <c r="B3" s="8" t="s">
        <v>511</v>
      </c>
      <c r="C3" s="8" t="s">
        <v>357</v>
      </c>
      <c r="D3" s="8" t="s">
        <v>358</v>
      </c>
      <c r="E3" s="8" t="s">
        <v>359</v>
      </c>
      <c r="F3" s="8" t="s">
        <v>360</v>
      </c>
      <c r="G3" s="42"/>
      <c r="H3" s="8" t="s">
        <v>356</v>
      </c>
      <c r="I3" s="8" t="s">
        <v>363</v>
      </c>
      <c r="J3" s="42"/>
      <c r="K3" s="42"/>
      <c r="L3" s="42"/>
      <c r="M3" s="42"/>
      <c r="N3" s="42"/>
      <c r="O3" s="42"/>
      <c r="P3" s="8" t="s">
        <v>368</v>
      </c>
      <c r="Q3" s="8" t="s">
        <v>514</v>
      </c>
      <c r="R3" s="11" t="s">
        <v>529</v>
      </c>
    </row>
    <row r="4" spans="1:18" ht="26.1" customHeight="1" x14ac:dyDescent="0.15">
      <c r="A4" s="3">
        <v>2015</v>
      </c>
      <c r="B4" s="3">
        <v>14.541666666666666</v>
      </c>
      <c r="C4" s="3">
        <v>18.925000000000001</v>
      </c>
      <c r="D4" s="3">
        <v>24.425000000000001</v>
      </c>
      <c r="E4" s="3">
        <v>10.891666666666699</v>
      </c>
      <c r="F4" s="3">
        <v>-5.4</v>
      </c>
      <c r="G4" s="3">
        <v>1638.5</v>
      </c>
      <c r="H4" s="3">
        <v>75</v>
      </c>
      <c r="I4" s="3">
        <v>9</v>
      </c>
      <c r="J4" s="3">
        <v>2015</v>
      </c>
      <c r="K4" s="3">
        <v>1016.5166666666665</v>
      </c>
      <c r="L4" s="3">
        <v>9.6083333333333325</v>
      </c>
      <c r="M4" s="3">
        <v>5.5250000000000012</v>
      </c>
      <c r="N4" s="3">
        <v>2218.3000000000002</v>
      </c>
      <c r="O4" s="3">
        <v>9.3000000000000007</v>
      </c>
      <c r="P4" s="3">
        <v>2.8333333333333335</v>
      </c>
      <c r="Q4" s="3">
        <v>19.399999999999999</v>
      </c>
      <c r="R4" s="3">
        <v>29.3</v>
      </c>
    </row>
    <row r="5" spans="1:18" ht="26.1" customHeight="1" x14ac:dyDescent="0.15">
      <c r="A5" s="3">
        <v>2016</v>
      </c>
      <c r="B5" s="3">
        <v>15.1</v>
      </c>
      <c r="C5" s="3">
        <v>19.2</v>
      </c>
      <c r="D5" s="3">
        <v>35.6</v>
      </c>
      <c r="E5" s="3">
        <v>11.6</v>
      </c>
      <c r="F5" s="3">
        <v>-8</v>
      </c>
      <c r="G5" s="3">
        <v>1608.4</v>
      </c>
      <c r="H5" s="3">
        <v>80.416666666666671</v>
      </c>
      <c r="I5" s="3">
        <v>11</v>
      </c>
      <c r="J5" s="3">
        <v>2016</v>
      </c>
      <c r="K5" s="3">
        <v>1016.5</v>
      </c>
      <c r="L5" s="3">
        <v>11.3</v>
      </c>
      <c r="M5" s="3">
        <v>6.2</v>
      </c>
      <c r="N5" s="3">
        <v>2052.6</v>
      </c>
      <c r="O5" s="3">
        <v>16.3</v>
      </c>
      <c r="P5" s="3">
        <v>2.5</v>
      </c>
      <c r="Q5" s="3">
        <v>16.100000000000001</v>
      </c>
      <c r="R5" s="3">
        <v>28.1</v>
      </c>
    </row>
    <row r="6" spans="1:18" ht="26.1" customHeight="1" x14ac:dyDescent="0.15">
      <c r="A6" s="3">
        <v>2017</v>
      </c>
      <c r="B6" s="3">
        <v>15</v>
      </c>
      <c r="C6" s="3">
        <v>19.600000000000001</v>
      </c>
      <c r="D6" s="3">
        <v>35.4</v>
      </c>
      <c r="E6" s="3">
        <v>11</v>
      </c>
      <c r="F6" s="3">
        <v>-8.4</v>
      </c>
      <c r="G6" s="3">
        <v>958.09999999999991</v>
      </c>
      <c r="H6" s="3">
        <v>75.099999999999994</v>
      </c>
      <c r="I6" s="3">
        <v>3</v>
      </c>
      <c r="J6" s="3">
        <v>2017</v>
      </c>
      <c r="K6" s="3">
        <v>1016.8</v>
      </c>
      <c r="L6" s="3">
        <v>10</v>
      </c>
      <c r="M6" s="3">
        <v>5.3</v>
      </c>
      <c r="N6" s="3">
        <v>2311</v>
      </c>
      <c r="O6" s="3">
        <v>8.4</v>
      </c>
      <c r="P6" s="3">
        <v>2.4</v>
      </c>
      <c r="Q6" s="3">
        <v>14.2</v>
      </c>
      <c r="R6" s="3">
        <v>22.1</v>
      </c>
    </row>
    <row r="7" spans="1:18" ht="26.1" customHeight="1" x14ac:dyDescent="0.15">
      <c r="A7" s="3">
        <v>2018</v>
      </c>
      <c r="B7" s="3">
        <v>14.824999999999999</v>
      </c>
      <c r="C7" s="3">
        <v>19.225000000000001</v>
      </c>
      <c r="D7" s="3">
        <v>24.983329999999999</v>
      </c>
      <c r="E7" s="3">
        <v>11.091670000000001</v>
      </c>
      <c r="F7" s="3">
        <v>5.7833329999999998</v>
      </c>
      <c r="G7" s="3">
        <v>1431.4</v>
      </c>
      <c r="H7" s="3">
        <v>74.083330000000004</v>
      </c>
      <c r="I7" s="3">
        <v>24.66667</v>
      </c>
      <c r="J7" s="3">
        <v>2018</v>
      </c>
      <c r="K7" s="3">
        <v>1016.65</v>
      </c>
      <c r="L7" s="3">
        <v>9.7332999999999998</v>
      </c>
      <c r="M7" s="3">
        <v>5.4</v>
      </c>
      <c r="N7" s="3">
        <v>2210.1</v>
      </c>
      <c r="O7" s="3">
        <v>0</v>
      </c>
      <c r="P7" s="3">
        <v>2.4249999999999998</v>
      </c>
      <c r="Q7" s="3">
        <v>11.908300000000001</v>
      </c>
      <c r="R7" s="3">
        <v>18.625</v>
      </c>
    </row>
    <row r="8" spans="1:18" ht="26.1" customHeight="1" x14ac:dyDescent="0.15">
      <c r="A8" s="9">
        <v>2019</v>
      </c>
      <c r="B8" s="9">
        <f>AVERAGE(B9:B20)</f>
        <v>15.033333333333333</v>
      </c>
      <c r="C8" s="9">
        <f>AVERAGE(C9:C20)</f>
        <v>19.525000000000002</v>
      </c>
      <c r="D8" s="9">
        <f>AVERAGE(D9:D20)</f>
        <v>24.324999999999999</v>
      </c>
      <c r="E8" s="9">
        <f>AVERAGE(E9:E20)</f>
        <v>11.274999999999999</v>
      </c>
      <c r="F8" s="9">
        <f>AVERAGE(F9:F20)</f>
        <v>6.4666666666666659</v>
      </c>
      <c r="G8" s="9">
        <f>SUM(G9:G20)</f>
        <v>1678.8000000000002</v>
      </c>
      <c r="H8" s="9">
        <f>AVERAGE(H9:H20)</f>
        <v>71.166666666666671</v>
      </c>
      <c r="I8" s="9">
        <f>AVERAGE(I9:I20)</f>
        <v>27.333333333333332</v>
      </c>
      <c r="J8" s="9">
        <v>2019</v>
      </c>
      <c r="K8" s="9">
        <f>AVERAGE(K9:K20)</f>
        <v>1016.2833333333333</v>
      </c>
      <c r="L8" s="9">
        <f>AVERAGE(L9:L20)</f>
        <v>9.3666666666666654</v>
      </c>
      <c r="M8" s="9">
        <f>AVERAGE(M9:M20)</f>
        <v>5.7416666666666671</v>
      </c>
      <c r="N8" s="9">
        <f>SUM(N9:N20)</f>
        <v>1861.5</v>
      </c>
      <c r="O8" s="9">
        <f>AVERAGE(O9:O20)</f>
        <v>0</v>
      </c>
      <c r="P8" s="9">
        <f>AVERAGE(P9:P20)</f>
        <v>2.3333333333333335</v>
      </c>
      <c r="Q8" s="9">
        <f>AVERAGE(Q9:Q20)</f>
        <v>11.583333333333334</v>
      </c>
      <c r="R8" s="9">
        <f>AVERAGE(R9:R20)</f>
        <v>18.083333333333336</v>
      </c>
    </row>
    <row r="9" spans="1:18" ht="26.1" customHeight="1" x14ac:dyDescent="0.15">
      <c r="A9" s="3" t="s">
        <v>234</v>
      </c>
      <c r="B9" s="3">
        <v>3.6</v>
      </c>
      <c r="C9" s="3">
        <v>7.6</v>
      </c>
      <c r="D9" s="3">
        <v>11</v>
      </c>
      <c r="E9" s="3">
        <v>0.2</v>
      </c>
      <c r="F9" s="3">
        <v>-2.7</v>
      </c>
      <c r="G9" s="3">
        <v>13.8</v>
      </c>
      <c r="H9" s="3">
        <v>60</v>
      </c>
      <c r="I9" s="3">
        <v>18</v>
      </c>
      <c r="J9" s="3" t="s">
        <v>463</v>
      </c>
      <c r="K9" s="3">
        <v>1026</v>
      </c>
      <c r="L9" s="3">
        <v>-3.8</v>
      </c>
      <c r="M9" s="3">
        <v>5.0999999999999996</v>
      </c>
      <c r="N9" s="3">
        <v>192.3</v>
      </c>
      <c r="O9" s="3">
        <v>0</v>
      </c>
      <c r="P9" s="3">
        <v>2.6</v>
      </c>
      <c r="Q9" s="3">
        <v>7.9</v>
      </c>
      <c r="R9" s="3">
        <v>14.9</v>
      </c>
    </row>
    <row r="10" spans="1:18" ht="26.1" customHeight="1" x14ac:dyDescent="0.15">
      <c r="A10" s="3" t="s">
        <v>235</v>
      </c>
      <c r="B10" s="3">
        <v>4.5999999999999996</v>
      </c>
      <c r="C10" s="3">
        <v>9.6</v>
      </c>
      <c r="D10" s="3">
        <v>15.5</v>
      </c>
      <c r="E10" s="3">
        <v>0.7</v>
      </c>
      <c r="F10" s="3">
        <v>-4.0999999999999996</v>
      </c>
      <c r="G10" s="3">
        <v>43.9</v>
      </c>
      <c r="H10" s="3">
        <v>60</v>
      </c>
      <c r="I10" s="3">
        <v>19</v>
      </c>
      <c r="J10" s="3" t="s">
        <v>464</v>
      </c>
      <c r="K10" s="3">
        <v>1023.8</v>
      </c>
      <c r="L10" s="3">
        <v>-3</v>
      </c>
      <c r="M10" s="3">
        <v>6.6</v>
      </c>
      <c r="N10" s="3">
        <v>152.5</v>
      </c>
      <c r="O10" s="3">
        <v>0</v>
      </c>
      <c r="P10" s="3">
        <v>2.1</v>
      </c>
      <c r="Q10" s="3">
        <v>8.1</v>
      </c>
      <c r="R10" s="3">
        <v>12.1</v>
      </c>
    </row>
    <row r="11" spans="1:18" ht="26.1" customHeight="1" x14ac:dyDescent="0.15">
      <c r="A11" s="3" t="s">
        <v>236</v>
      </c>
      <c r="B11" s="3">
        <v>9.1999999999999993</v>
      </c>
      <c r="C11" s="3">
        <v>14.5</v>
      </c>
      <c r="D11" s="3">
        <v>21</v>
      </c>
      <c r="E11" s="3">
        <v>4.8</v>
      </c>
      <c r="F11" s="3">
        <v>0.3</v>
      </c>
      <c r="G11" s="3">
        <v>72.400000000000006</v>
      </c>
      <c r="H11" s="3">
        <v>63</v>
      </c>
      <c r="I11" s="3">
        <v>13</v>
      </c>
      <c r="J11" s="3" t="s">
        <v>465</v>
      </c>
      <c r="K11" s="3">
        <v>1018</v>
      </c>
      <c r="L11" s="3">
        <v>2</v>
      </c>
      <c r="M11" s="3">
        <v>5.4</v>
      </c>
      <c r="N11" s="3">
        <v>210.8</v>
      </c>
      <c r="O11" s="3">
        <v>0</v>
      </c>
      <c r="P11" s="3">
        <v>2.9</v>
      </c>
      <c r="Q11" s="3">
        <v>10.1</v>
      </c>
      <c r="R11" s="3">
        <v>17.600000000000001</v>
      </c>
    </row>
    <row r="12" spans="1:18" ht="26.1" customHeight="1" x14ac:dyDescent="0.15">
      <c r="A12" s="3" t="s">
        <v>237</v>
      </c>
      <c r="B12" s="3">
        <v>13</v>
      </c>
      <c r="C12" s="3">
        <v>17.7</v>
      </c>
      <c r="D12" s="3">
        <v>22.8</v>
      </c>
      <c r="E12" s="3">
        <v>8.8000000000000007</v>
      </c>
      <c r="F12" s="3">
        <v>2.2999999999999998</v>
      </c>
      <c r="G12" s="3">
        <v>91.7</v>
      </c>
      <c r="H12" s="3">
        <v>69</v>
      </c>
      <c r="I12" s="3">
        <v>14</v>
      </c>
      <c r="J12" s="3" t="s">
        <v>466</v>
      </c>
      <c r="K12" s="3">
        <v>1015.4</v>
      </c>
      <c r="L12" s="3">
        <v>6.6</v>
      </c>
      <c r="M12" s="3">
        <v>5.9</v>
      </c>
      <c r="N12" s="3">
        <v>162.19999999999999</v>
      </c>
      <c r="O12" s="3">
        <v>0</v>
      </c>
      <c r="P12" s="3">
        <v>2.6</v>
      </c>
      <c r="Q12" s="3">
        <v>13.3</v>
      </c>
      <c r="R12" s="3">
        <v>18.5</v>
      </c>
    </row>
    <row r="13" spans="1:18" ht="26.1" customHeight="1" x14ac:dyDescent="0.15">
      <c r="A13" s="3" t="s">
        <v>238</v>
      </c>
      <c r="B13" s="3">
        <v>19</v>
      </c>
      <c r="C13" s="3">
        <v>24.6</v>
      </c>
      <c r="D13" s="3">
        <v>29.7</v>
      </c>
      <c r="E13" s="3">
        <v>13.8</v>
      </c>
      <c r="F13" s="3">
        <v>8.1</v>
      </c>
      <c r="G13" s="3">
        <v>192.1</v>
      </c>
      <c r="H13" s="3">
        <v>60</v>
      </c>
      <c r="I13" s="3">
        <v>18</v>
      </c>
      <c r="J13" s="3" t="s">
        <v>467</v>
      </c>
      <c r="K13" s="3">
        <v>1012.6</v>
      </c>
      <c r="L13" s="3">
        <v>10</v>
      </c>
      <c r="M13" s="3">
        <v>4.5999999999999996</v>
      </c>
      <c r="N13" s="3">
        <v>246.2</v>
      </c>
      <c r="O13" s="3">
        <v>0</v>
      </c>
      <c r="P13" s="3">
        <v>2.6</v>
      </c>
      <c r="Q13" s="3">
        <v>11.1</v>
      </c>
      <c r="R13" s="3">
        <v>17.2</v>
      </c>
    </row>
    <row r="14" spans="1:18" ht="26.1" customHeight="1" x14ac:dyDescent="0.15">
      <c r="A14" s="3" t="s">
        <v>239</v>
      </c>
      <c r="B14" s="3">
        <v>21.3</v>
      </c>
      <c r="C14" s="3">
        <v>26</v>
      </c>
      <c r="D14" s="3">
        <v>30.2</v>
      </c>
      <c r="E14" s="3">
        <v>17.600000000000001</v>
      </c>
      <c r="F14" s="3">
        <v>13.7</v>
      </c>
      <c r="G14" s="3">
        <v>295.89999999999998</v>
      </c>
      <c r="H14" s="3">
        <v>79</v>
      </c>
      <c r="I14" s="3">
        <v>38</v>
      </c>
      <c r="J14" s="3" t="s">
        <v>468</v>
      </c>
      <c r="K14" s="3">
        <v>1007.4</v>
      </c>
      <c r="L14" s="3">
        <v>17.2</v>
      </c>
      <c r="M14" s="3">
        <v>5.7</v>
      </c>
      <c r="N14" s="3">
        <v>198.3</v>
      </c>
      <c r="O14" s="3">
        <v>0</v>
      </c>
      <c r="P14" s="3">
        <v>2.1</v>
      </c>
      <c r="Q14" s="3">
        <v>9.6</v>
      </c>
      <c r="R14" s="3">
        <v>14.3</v>
      </c>
    </row>
    <row r="15" spans="1:18" ht="26.1" customHeight="1" x14ac:dyDescent="0.15">
      <c r="A15" s="3" t="s">
        <v>240</v>
      </c>
      <c r="B15" s="3">
        <v>24.3</v>
      </c>
      <c r="C15" s="3">
        <v>27.8</v>
      </c>
      <c r="D15" s="3">
        <v>32.299999999999997</v>
      </c>
      <c r="E15" s="3">
        <v>21.8</v>
      </c>
      <c r="F15" s="3">
        <v>19.2</v>
      </c>
      <c r="G15" s="3">
        <v>317.60000000000002</v>
      </c>
      <c r="H15" s="3">
        <v>86</v>
      </c>
      <c r="I15" s="3">
        <v>49</v>
      </c>
      <c r="J15" s="3" t="s">
        <v>469</v>
      </c>
      <c r="K15" s="3">
        <v>1006.5</v>
      </c>
      <c r="L15" s="3">
        <v>21.5</v>
      </c>
      <c r="M15" s="3">
        <v>6.9</v>
      </c>
      <c r="N15" s="3">
        <v>142.30000000000001</v>
      </c>
      <c r="O15" s="3">
        <v>0</v>
      </c>
      <c r="P15" s="3">
        <v>2.4</v>
      </c>
      <c r="Q15" s="3">
        <v>15</v>
      </c>
      <c r="R15" s="3">
        <v>22.7</v>
      </c>
    </row>
    <row r="16" spans="1:18" ht="26.1" customHeight="1" x14ac:dyDescent="0.15">
      <c r="A16" s="3" t="s">
        <v>241</v>
      </c>
      <c r="B16" s="3">
        <v>26.4</v>
      </c>
      <c r="C16" s="3">
        <v>29.9</v>
      </c>
      <c r="D16" s="3">
        <v>33.5</v>
      </c>
      <c r="E16" s="3">
        <v>23.5</v>
      </c>
      <c r="F16" s="3">
        <v>19.600000000000001</v>
      </c>
      <c r="G16" s="3">
        <v>109.7</v>
      </c>
      <c r="H16" s="3">
        <v>83</v>
      </c>
      <c r="I16" s="3">
        <v>48</v>
      </c>
      <c r="J16" s="3" t="s">
        <v>470</v>
      </c>
      <c r="K16" s="3">
        <v>1006.5</v>
      </c>
      <c r="L16" s="3">
        <v>23.1</v>
      </c>
      <c r="M16" s="3">
        <v>6.1</v>
      </c>
      <c r="N16" s="3">
        <v>0</v>
      </c>
      <c r="O16" s="3">
        <v>0</v>
      </c>
      <c r="P16" s="3">
        <v>2.2999999999999998</v>
      </c>
      <c r="Q16" s="3">
        <v>13.4</v>
      </c>
      <c r="R16" s="3">
        <v>17.8</v>
      </c>
    </row>
    <row r="17" spans="1:18" ht="26.1" customHeight="1" x14ac:dyDescent="0.15">
      <c r="A17" s="3" t="s">
        <v>242</v>
      </c>
      <c r="B17" s="3">
        <v>22.8</v>
      </c>
      <c r="C17" s="3">
        <v>26.7</v>
      </c>
      <c r="D17" s="3">
        <v>29.7</v>
      </c>
      <c r="E17" s="3">
        <v>19.899999999999999</v>
      </c>
      <c r="F17" s="3">
        <v>13.7</v>
      </c>
      <c r="G17" s="3">
        <v>278</v>
      </c>
      <c r="H17" s="3">
        <v>85</v>
      </c>
      <c r="I17" s="3">
        <v>40</v>
      </c>
      <c r="J17" s="3" t="s">
        <v>471</v>
      </c>
      <c r="K17" s="3">
        <v>1013.6</v>
      </c>
      <c r="L17" s="3">
        <v>19.8</v>
      </c>
      <c r="M17" s="3">
        <v>6.6</v>
      </c>
      <c r="N17" s="3">
        <v>0</v>
      </c>
      <c r="O17" s="3">
        <v>0</v>
      </c>
      <c r="P17" s="3">
        <v>2.1</v>
      </c>
      <c r="Q17" s="3">
        <v>22.3</v>
      </c>
      <c r="R17" s="3">
        <v>33.700000000000003</v>
      </c>
    </row>
    <row r="18" spans="1:18" ht="26.1" customHeight="1" x14ac:dyDescent="0.15">
      <c r="A18" s="3" t="s">
        <v>0</v>
      </c>
      <c r="B18" s="3">
        <v>17.899999999999999</v>
      </c>
      <c r="C18" s="3">
        <v>22.3</v>
      </c>
      <c r="D18" s="3">
        <v>26.7</v>
      </c>
      <c r="E18" s="3">
        <v>14.1</v>
      </c>
      <c r="F18" s="3">
        <v>8.3000000000000007</v>
      </c>
      <c r="G18" s="3">
        <v>199.5</v>
      </c>
      <c r="H18" s="3">
        <v>73</v>
      </c>
      <c r="I18" s="3">
        <v>29</v>
      </c>
      <c r="J18" s="3" t="s">
        <v>472</v>
      </c>
      <c r="K18" s="3">
        <v>1018.1</v>
      </c>
      <c r="L18" s="3">
        <v>12.6</v>
      </c>
      <c r="M18" s="3">
        <v>5.0999999999999996</v>
      </c>
      <c r="N18" s="3">
        <v>214.2</v>
      </c>
      <c r="O18" s="3">
        <v>0</v>
      </c>
      <c r="P18" s="3">
        <v>2</v>
      </c>
      <c r="Q18" s="3">
        <v>11.3</v>
      </c>
      <c r="R18" s="3">
        <v>18.899999999999999</v>
      </c>
    </row>
    <row r="19" spans="1:18" ht="26.1" customHeight="1" x14ac:dyDescent="0.15">
      <c r="A19" s="3" t="s">
        <v>1</v>
      </c>
      <c r="B19" s="3">
        <v>12.1</v>
      </c>
      <c r="C19" s="3">
        <v>17.3</v>
      </c>
      <c r="D19" s="3">
        <v>23</v>
      </c>
      <c r="E19" s="3">
        <v>7.7</v>
      </c>
      <c r="F19" s="3">
        <v>1.2</v>
      </c>
      <c r="G19" s="3">
        <v>22.7</v>
      </c>
      <c r="H19" s="3">
        <v>69</v>
      </c>
      <c r="I19" s="3">
        <v>20</v>
      </c>
      <c r="J19" s="3" t="s">
        <v>473</v>
      </c>
      <c r="K19" s="3">
        <v>1022.2</v>
      </c>
      <c r="L19" s="3">
        <v>6.2</v>
      </c>
      <c r="M19" s="3">
        <v>5.2</v>
      </c>
      <c r="N19" s="3">
        <v>180.9</v>
      </c>
      <c r="O19" s="3">
        <v>0</v>
      </c>
      <c r="P19" s="3">
        <v>2.1</v>
      </c>
      <c r="Q19" s="3">
        <v>8.1999999999999993</v>
      </c>
      <c r="R19" s="3">
        <v>14.3</v>
      </c>
    </row>
    <row r="20" spans="1:18" ht="26.1" customHeight="1" thickBot="1" x14ac:dyDescent="0.2">
      <c r="A20" s="6" t="s">
        <v>2</v>
      </c>
      <c r="B20" s="6">
        <v>6.2</v>
      </c>
      <c r="C20" s="6">
        <v>10.3</v>
      </c>
      <c r="D20" s="6">
        <v>16.5</v>
      </c>
      <c r="E20" s="6">
        <v>2.4</v>
      </c>
      <c r="F20" s="6">
        <v>-2</v>
      </c>
      <c r="G20" s="6">
        <v>41.5</v>
      </c>
      <c r="H20" s="6">
        <v>67</v>
      </c>
      <c r="I20" s="6">
        <v>22</v>
      </c>
      <c r="J20" s="6" t="s">
        <v>474</v>
      </c>
      <c r="K20" s="6">
        <v>1025.3</v>
      </c>
      <c r="L20" s="6">
        <v>0.2</v>
      </c>
      <c r="M20" s="6">
        <v>5.7</v>
      </c>
      <c r="N20" s="6">
        <v>161.80000000000001</v>
      </c>
      <c r="O20" s="6">
        <v>0</v>
      </c>
      <c r="P20" s="6">
        <v>2.2000000000000002</v>
      </c>
      <c r="Q20" s="6">
        <v>8.6999999999999993</v>
      </c>
      <c r="R20" s="6">
        <v>15</v>
      </c>
    </row>
    <row r="21" spans="1:18" ht="18" customHeight="1" x14ac:dyDescent="0.15">
      <c r="A21" s="3" t="s">
        <v>552</v>
      </c>
      <c r="B21" s="3"/>
      <c r="C21" s="3"/>
      <c r="D21" s="3"/>
      <c r="E21" s="3"/>
      <c r="F21" s="3"/>
      <c r="G21" s="3"/>
      <c r="H21" s="3"/>
      <c r="I21" s="3"/>
      <c r="J21" s="3" t="s">
        <v>552</v>
      </c>
      <c r="K21" s="3"/>
      <c r="L21" s="3"/>
      <c r="M21" s="3"/>
      <c r="N21" s="43"/>
      <c r="O21" s="43"/>
      <c r="P21" s="43"/>
      <c r="Q21" s="43"/>
      <c r="R21" s="43"/>
    </row>
    <row r="22" spans="1:18" ht="43.5" customHeight="1" x14ac:dyDescent="0.15">
      <c r="A22" s="43" t="s">
        <v>298</v>
      </c>
      <c r="B22" s="43"/>
      <c r="C22" s="43"/>
      <c r="D22" s="43"/>
      <c r="E22" s="43"/>
      <c r="F22" s="43"/>
      <c r="G22" s="43"/>
      <c r="H22" s="43"/>
      <c r="I22" s="43"/>
      <c r="J22" s="43" t="s">
        <v>298</v>
      </c>
      <c r="K22" s="43"/>
      <c r="L22" s="43"/>
      <c r="M22" s="43"/>
      <c r="N22" s="43"/>
      <c r="O22" s="43"/>
      <c r="P22" s="43"/>
      <c r="Q22" s="43"/>
      <c r="R22" s="43"/>
    </row>
    <row r="25" spans="1:18" x14ac:dyDescent="0.15">
      <c r="E25" t="s">
        <v>492</v>
      </c>
      <c r="K25" t="s">
        <v>495</v>
      </c>
    </row>
    <row r="26" spans="1:18" x14ac:dyDescent="0.15">
      <c r="E26" t="s">
        <v>493</v>
      </c>
      <c r="L26" t="s">
        <v>494</v>
      </c>
    </row>
    <row r="32" spans="1:18" x14ac:dyDescent="0.15">
      <c r="B32" t="s">
        <v>451</v>
      </c>
      <c r="C32" t="s">
        <v>480</v>
      </c>
      <c r="D32" t="s">
        <v>481</v>
      </c>
      <c r="E32" t="s">
        <v>482</v>
      </c>
      <c r="F32" t="s">
        <v>483</v>
      </c>
      <c r="G32" t="s">
        <v>484</v>
      </c>
      <c r="H32" t="s">
        <v>485</v>
      </c>
      <c r="I32" t="s">
        <v>486</v>
      </c>
      <c r="J32" t="s">
        <v>487</v>
      </c>
      <c r="K32" t="s">
        <v>488</v>
      </c>
      <c r="L32" t="s">
        <v>489</v>
      </c>
      <c r="M32" t="s">
        <v>490</v>
      </c>
      <c r="N32" t="s">
        <v>491</v>
      </c>
    </row>
  </sheetData>
  <dataConsolidate/>
  <mergeCells count="16">
    <mergeCell ref="A22:I22"/>
    <mergeCell ref="J22:R22"/>
    <mergeCell ref="M2:M3"/>
    <mergeCell ref="N21:R21"/>
    <mergeCell ref="J1:R1"/>
    <mergeCell ref="N2:N3"/>
    <mergeCell ref="O2:O3"/>
    <mergeCell ref="J2:J3"/>
    <mergeCell ref="A1:I1"/>
    <mergeCell ref="B2:F2"/>
    <mergeCell ref="H2:I2"/>
    <mergeCell ref="P2:R2"/>
    <mergeCell ref="A2:A3"/>
    <mergeCell ref="G2:G3"/>
    <mergeCell ref="K2:K3"/>
    <mergeCell ref="L2:L3"/>
  </mergeCells>
  <phoneticPr fontId="1" type="noConversion"/>
  <pageMargins left="0.98425196850393704" right="0.94488188976377963" top="0.51181102362204722" bottom="0.78740157480314965" header="0.39370078740157483" footer="2.1259842519685042"/>
  <pageSetup paperSize="9" scale="92" firstPageNumber="40" orientation="portrait" useFirstPageNumber="1" horizontalDpi="300" verticalDpi="300" r:id="rId1"/>
  <headerFooter alignWithMargins="0"/>
  <colBreaks count="1" manualBreakCount="1">
    <brk id="9" max="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view="pageBreakPreview" zoomScale="90" zoomScaleNormal="100" zoomScaleSheetLayoutView="90" workbookViewId="0">
      <selection activeCell="N30" sqref="N30"/>
    </sheetView>
  </sheetViews>
  <sheetFormatPr defaultRowHeight="13.5" x14ac:dyDescent="0.15"/>
  <cols>
    <col min="1" max="1" width="5.77734375" customWidth="1"/>
    <col min="2" max="2" width="7.44140625" customWidth="1"/>
    <col min="3" max="3" width="6.88671875" bestFit="1" customWidth="1"/>
    <col min="4" max="4" width="6.5546875" bestFit="1" customWidth="1"/>
    <col min="5" max="5" width="6" bestFit="1" customWidth="1"/>
    <col min="6" max="9" width="5.33203125" bestFit="1" customWidth="1"/>
    <col min="10" max="10" width="6.5546875" bestFit="1" customWidth="1"/>
    <col min="11" max="11" width="9.77734375" bestFit="1" customWidth="1"/>
    <col min="12" max="12" width="7.21875" bestFit="1" customWidth="1"/>
    <col min="13" max="13" width="9.109375" bestFit="1" customWidth="1"/>
    <col min="14" max="14" width="8.33203125" bestFit="1" customWidth="1"/>
    <col min="16" max="16" width="5.33203125" customWidth="1"/>
  </cols>
  <sheetData>
    <row r="1" spans="1:14" ht="54.95" customHeight="1" x14ac:dyDescent="0.15">
      <c r="A1" s="44" t="s">
        <v>391</v>
      </c>
      <c r="B1" s="44"/>
      <c r="C1" s="44"/>
      <c r="D1" s="44"/>
      <c r="E1" s="44"/>
      <c r="F1" s="44"/>
      <c r="G1" s="44"/>
      <c r="H1" s="44"/>
      <c r="I1" s="44"/>
      <c r="J1" s="44"/>
      <c r="K1" s="44"/>
      <c r="L1" s="44"/>
      <c r="M1" s="44"/>
      <c r="N1" s="44"/>
    </row>
    <row r="2" spans="1:14" ht="24.95" customHeight="1" thickBot="1" x14ac:dyDescent="0.2">
      <c r="A2" s="3"/>
      <c r="B2" s="3"/>
      <c r="C2" s="3"/>
      <c r="D2" s="3"/>
      <c r="E2" s="3"/>
      <c r="F2" s="3"/>
      <c r="G2" s="3"/>
      <c r="H2" s="3"/>
      <c r="I2" s="3"/>
      <c r="J2" s="3"/>
      <c r="K2" s="3"/>
      <c r="L2" s="3"/>
      <c r="M2" s="12"/>
      <c r="N2" s="4" t="s">
        <v>390</v>
      </c>
    </row>
    <row r="3" spans="1:14" ht="24.95" customHeight="1" x14ac:dyDescent="0.15">
      <c r="A3" s="16" t="s">
        <v>232</v>
      </c>
      <c r="B3" s="7" t="s">
        <v>516</v>
      </c>
      <c r="C3" s="7" t="s">
        <v>370</v>
      </c>
      <c r="D3" s="7" t="s">
        <v>371</v>
      </c>
      <c r="E3" s="7" t="s">
        <v>372</v>
      </c>
      <c r="F3" s="7" t="s">
        <v>373</v>
      </c>
      <c r="G3" s="7" t="s">
        <v>374</v>
      </c>
      <c r="H3" s="7" t="s">
        <v>375</v>
      </c>
      <c r="I3" s="7" t="s">
        <v>376</v>
      </c>
      <c r="J3" s="7" t="s">
        <v>377</v>
      </c>
      <c r="K3" s="7" t="s">
        <v>378</v>
      </c>
      <c r="L3" s="7" t="s">
        <v>379</v>
      </c>
      <c r="M3" s="7" t="s">
        <v>380</v>
      </c>
      <c r="N3" s="17" t="s">
        <v>381</v>
      </c>
    </row>
    <row r="4" spans="1:14" ht="24.95" customHeight="1" x14ac:dyDescent="0.15">
      <c r="A4" s="5">
        <v>2015</v>
      </c>
      <c r="B4" s="5">
        <v>1638.5</v>
      </c>
      <c r="C4" s="5">
        <v>41</v>
      </c>
      <c r="D4" s="5">
        <v>67</v>
      </c>
      <c r="E4" s="5">
        <v>81.2</v>
      </c>
      <c r="F4" s="5">
        <v>346.6</v>
      </c>
      <c r="G4" s="5">
        <v>164.4</v>
      </c>
      <c r="H4" s="5">
        <v>179.5</v>
      </c>
      <c r="I4" s="5">
        <v>239.1</v>
      </c>
      <c r="J4" s="5">
        <v>154</v>
      </c>
      <c r="K4" s="5">
        <v>104.6</v>
      </c>
      <c r="L4" s="5">
        <v>82.4</v>
      </c>
      <c r="M4" s="5">
        <v>99.5</v>
      </c>
      <c r="N4" s="5">
        <v>79.2</v>
      </c>
    </row>
    <row r="5" spans="1:14" ht="24.95" customHeight="1" x14ac:dyDescent="0.15">
      <c r="A5" s="5">
        <v>2016</v>
      </c>
      <c r="B5" s="5">
        <v>1608.4</v>
      </c>
      <c r="C5" s="5">
        <v>65</v>
      </c>
      <c r="D5" s="5">
        <v>71.599999999999994</v>
      </c>
      <c r="E5" s="5">
        <v>70.2</v>
      </c>
      <c r="F5" s="5">
        <v>268.89999999999998</v>
      </c>
      <c r="G5" s="5">
        <v>108.9</v>
      </c>
      <c r="H5" s="5">
        <v>140.9</v>
      </c>
      <c r="I5" s="5">
        <v>224.9</v>
      </c>
      <c r="J5" s="5">
        <v>30.9</v>
      </c>
      <c r="K5" s="5">
        <v>257.2</v>
      </c>
      <c r="L5" s="5">
        <v>175.4</v>
      </c>
      <c r="M5" s="5">
        <v>112.6</v>
      </c>
      <c r="N5" s="5">
        <v>819</v>
      </c>
    </row>
    <row r="6" spans="1:14" ht="24.95" customHeight="1" x14ac:dyDescent="0.15">
      <c r="A6" s="5">
        <v>2017</v>
      </c>
      <c r="B6" s="5">
        <v>958.1</v>
      </c>
      <c r="C6" s="5">
        <v>9.6999999999999993</v>
      </c>
      <c r="D6" s="5">
        <v>36.799999999999997</v>
      </c>
      <c r="E6" s="5">
        <v>38</v>
      </c>
      <c r="F6" s="5">
        <v>68.400000000000006</v>
      </c>
      <c r="G6" s="5">
        <v>32.799999999999997</v>
      </c>
      <c r="H6" s="5">
        <v>130.5</v>
      </c>
      <c r="I6" s="5">
        <v>122.4</v>
      </c>
      <c r="J6" s="5">
        <v>254.7</v>
      </c>
      <c r="K6" s="5">
        <v>135.80000000000001</v>
      </c>
      <c r="L6" s="5">
        <v>122.1</v>
      </c>
      <c r="M6" s="5">
        <v>1.4</v>
      </c>
      <c r="N6" s="5">
        <v>5.5</v>
      </c>
    </row>
    <row r="7" spans="1:14" ht="24.95" customHeight="1" x14ac:dyDescent="0.15">
      <c r="A7" s="5">
        <v>2018</v>
      </c>
      <c r="B7" s="5">
        <f>SUM(C7:N7)</f>
        <v>1431.3999999999999</v>
      </c>
      <c r="C7" s="5">
        <v>47.4</v>
      </c>
      <c r="D7" s="5">
        <v>44</v>
      </c>
      <c r="E7" s="5">
        <v>181.8</v>
      </c>
      <c r="F7" s="5">
        <v>200.4</v>
      </c>
      <c r="G7" s="5">
        <v>120</v>
      </c>
      <c r="H7" s="5">
        <v>192.2</v>
      </c>
      <c r="I7" s="5">
        <v>47.8</v>
      </c>
      <c r="J7" s="5">
        <v>147.19999999999999</v>
      </c>
      <c r="K7" s="5">
        <v>190.1</v>
      </c>
      <c r="L7" s="5">
        <v>169.5</v>
      </c>
      <c r="M7" s="5">
        <v>49.3</v>
      </c>
      <c r="N7" s="5">
        <v>41.7</v>
      </c>
    </row>
    <row r="8" spans="1:14" ht="24.95" customHeight="1" thickBot="1" x14ac:dyDescent="0.2">
      <c r="A8" s="15">
        <v>2019</v>
      </c>
      <c r="B8" s="15">
        <f>SUM(C8:N8)</f>
        <v>1678.8000000000002</v>
      </c>
      <c r="C8" s="15">
        <v>13.8</v>
      </c>
      <c r="D8" s="15">
        <v>43.9</v>
      </c>
      <c r="E8" s="15">
        <v>72.400000000000006</v>
      </c>
      <c r="F8" s="15">
        <v>91.7</v>
      </c>
      <c r="G8" s="15">
        <v>192.1</v>
      </c>
      <c r="H8" s="15">
        <v>295.89999999999998</v>
      </c>
      <c r="I8" s="15">
        <v>317.60000000000002</v>
      </c>
      <c r="J8" s="15">
        <v>109.7</v>
      </c>
      <c r="K8" s="15">
        <v>278</v>
      </c>
      <c r="L8" s="15">
        <v>199.5</v>
      </c>
      <c r="M8" s="15">
        <v>22.7</v>
      </c>
      <c r="N8" s="15">
        <v>41.5</v>
      </c>
    </row>
    <row r="9" spans="1:14" ht="24.95" customHeight="1" x14ac:dyDescent="0.15">
      <c r="A9" s="56" t="s">
        <v>512</v>
      </c>
      <c r="B9" s="56"/>
      <c r="C9" s="56"/>
      <c r="D9" s="56"/>
      <c r="E9" s="3"/>
      <c r="F9" s="3"/>
      <c r="G9" s="13"/>
      <c r="H9" s="13"/>
      <c r="I9" s="13"/>
      <c r="J9" s="13"/>
      <c r="K9" s="13"/>
      <c r="L9" s="13"/>
      <c r="M9" s="13"/>
      <c r="N9" s="14" t="s">
        <v>369</v>
      </c>
    </row>
  </sheetData>
  <mergeCells count="2">
    <mergeCell ref="A1:N1"/>
    <mergeCell ref="A9:D9"/>
  </mergeCells>
  <phoneticPr fontId="1" type="noConversion"/>
  <pageMargins left="0.98425196850393704" right="0.94488188976377963" top="0.51181102362204722" bottom="0.78740157480314965" header="0.39370078740157483" footer="2.1259842519685042"/>
  <pageSetup paperSize="9" scale="73" firstPageNumber="40" orientation="portrait" useFirstPageNumber="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BreakPreview" zoomScale="85" zoomScaleNormal="100" zoomScaleSheetLayoutView="75" workbookViewId="0">
      <selection activeCell="L11" sqref="L11"/>
    </sheetView>
  </sheetViews>
  <sheetFormatPr defaultRowHeight="13.5" x14ac:dyDescent="0.15"/>
  <cols>
    <col min="1" max="1" width="8.6640625" customWidth="1"/>
    <col min="2" max="9" width="10.77734375" customWidth="1"/>
    <col min="12" max="12" width="5.33203125" customWidth="1"/>
  </cols>
  <sheetData>
    <row r="1" spans="1:9" ht="54.95" customHeight="1" thickBot="1" x14ac:dyDescent="0.2">
      <c r="A1" s="44" t="s">
        <v>393</v>
      </c>
      <c r="B1" s="44"/>
      <c r="C1" s="44"/>
      <c r="D1" s="44"/>
      <c r="E1" s="44"/>
      <c r="F1" s="44"/>
      <c r="G1" s="44"/>
      <c r="H1" s="44"/>
      <c r="I1" s="44"/>
    </row>
    <row r="2" spans="1:9" ht="24.95" customHeight="1" x14ac:dyDescent="0.15">
      <c r="A2" s="47" t="s">
        <v>226</v>
      </c>
      <c r="B2" s="41" t="s">
        <v>382</v>
      </c>
      <c r="C2" s="57" t="s">
        <v>383</v>
      </c>
      <c r="D2" s="57"/>
      <c r="E2" s="57"/>
      <c r="F2" s="57"/>
      <c r="G2" s="57"/>
      <c r="H2" s="57"/>
      <c r="I2" s="58"/>
    </row>
    <row r="3" spans="1:9" ht="24.95" customHeight="1" x14ac:dyDescent="0.15">
      <c r="A3" s="48"/>
      <c r="B3" s="42"/>
      <c r="C3" s="42" t="s">
        <v>384</v>
      </c>
      <c r="D3" s="42"/>
      <c r="E3" s="42"/>
      <c r="F3" s="42" t="s">
        <v>228</v>
      </c>
      <c r="G3" s="42"/>
      <c r="H3" s="42" t="s">
        <v>538</v>
      </c>
      <c r="I3" s="46" t="s">
        <v>388</v>
      </c>
    </row>
    <row r="4" spans="1:9" ht="36" customHeight="1" x14ac:dyDescent="0.15">
      <c r="A4" s="48"/>
      <c r="B4" s="42"/>
      <c r="C4" s="8"/>
      <c r="D4" s="8" t="s">
        <v>385</v>
      </c>
      <c r="E4" s="8" t="s">
        <v>386</v>
      </c>
      <c r="F4" s="8" t="s">
        <v>517</v>
      </c>
      <c r="G4" s="8" t="s">
        <v>387</v>
      </c>
      <c r="H4" s="42"/>
      <c r="I4" s="46"/>
    </row>
    <row r="5" spans="1:9" ht="24.95" customHeight="1" x14ac:dyDescent="0.15">
      <c r="A5" s="3">
        <v>2015</v>
      </c>
      <c r="B5" s="3">
        <v>852.97</v>
      </c>
      <c r="C5" s="3">
        <v>265</v>
      </c>
      <c r="D5" s="3">
        <v>55</v>
      </c>
      <c r="E5" s="3">
        <v>210</v>
      </c>
      <c r="F5" s="3">
        <v>390.98</v>
      </c>
      <c r="G5" s="3">
        <v>5.1769999999999996</v>
      </c>
      <c r="H5" s="19">
        <v>25535</v>
      </c>
      <c r="I5" s="19">
        <v>53014</v>
      </c>
    </row>
    <row r="6" spans="1:9" ht="24.95" customHeight="1" x14ac:dyDescent="0.15">
      <c r="A6" s="3">
        <v>2016</v>
      </c>
      <c r="B6" s="3">
        <v>852.97</v>
      </c>
      <c r="C6" s="3">
        <v>265</v>
      </c>
      <c r="D6" s="3">
        <v>55</v>
      </c>
      <c r="E6" s="3">
        <v>210</v>
      </c>
      <c r="F6" s="3">
        <v>390.9799999999999</v>
      </c>
      <c r="G6" s="3">
        <v>5.1769999999999996</v>
      </c>
      <c r="H6" s="19">
        <v>25688</v>
      </c>
      <c r="I6" s="19">
        <v>52668</v>
      </c>
    </row>
    <row r="7" spans="1:9" ht="24.95" customHeight="1" x14ac:dyDescent="0.15">
      <c r="A7" s="3">
        <v>2017</v>
      </c>
      <c r="B7" s="3">
        <v>852.97</v>
      </c>
      <c r="C7" s="3">
        <v>265</v>
      </c>
      <c r="D7" s="3">
        <v>55</v>
      </c>
      <c r="E7" s="3">
        <v>210</v>
      </c>
      <c r="F7" s="3">
        <v>390.9799999999999</v>
      </c>
      <c r="G7" s="3">
        <v>5.1769999999999996</v>
      </c>
      <c r="H7" s="19">
        <v>24276</v>
      </c>
      <c r="I7" s="19">
        <v>49352</v>
      </c>
    </row>
    <row r="8" spans="1:9" ht="24.95" customHeight="1" x14ac:dyDescent="0.15">
      <c r="A8" s="3">
        <v>2018</v>
      </c>
      <c r="B8" s="3">
        <v>852.97</v>
      </c>
      <c r="C8" s="3">
        <v>265</v>
      </c>
      <c r="D8" s="3">
        <v>55</v>
      </c>
      <c r="E8" s="3">
        <v>210</v>
      </c>
      <c r="F8" s="3">
        <v>390.9799999999999</v>
      </c>
      <c r="G8" s="3">
        <v>5.1769999999999996</v>
      </c>
      <c r="H8" s="19">
        <v>25835</v>
      </c>
      <c r="I8" s="19">
        <v>51477</v>
      </c>
    </row>
    <row r="9" spans="1:9" ht="24.95" customHeight="1" x14ac:dyDescent="0.15">
      <c r="A9" s="9">
        <v>2019</v>
      </c>
      <c r="B9" s="9">
        <f>SUM(B10:B21)</f>
        <v>852.97</v>
      </c>
      <c r="C9" s="9">
        <f t="shared" ref="C9:I9" si="0">SUM(C10:C21)</f>
        <v>265</v>
      </c>
      <c r="D9" s="9">
        <f t="shared" si="0"/>
        <v>54</v>
      </c>
      <c r="E9" s="9">
        <f t="shared" si="0"/>
        <v>211</v>
      </c>
      <c r="F9" s="9">
        <f t="shared" si="0"/>
        <v>390.9799999999999</v>
      </c>
      <c r="G9" s="9">
        <f t="shared" si="0"/>
        <v>5.1769999999999996</v>
      </c>
      <c r="H9" s="20">
        <f t="shared" si="0"/>
        <v>25872</v>
      </c>
      <c r="I9" s="20">
        <f t="shared" si="0"/>
        <v>50689</v>
      </c>
    </row>
    <row r="10" spans="1:9" ht="24.95" customHeight="1" x14ac:dyDescent="0.15">
      <c r="A10" s="3" t="s">
        <v>256</v>
      </c>
      <c r="B10" s="3">
        <v>60.05</v>
      </c>
      <c r="C10" s="3">
        <v>7</v>
      </c>
      <c r="D10" s="3">
        <v>1</v>
      </c>
      <c r="E10" s="3">
        <v>6</v>
      </c>
      <c r="F10" s="3">
        <v>90.073999999999998</v>
      </c>
      <c r="G10" s="3">
        <v>0.123</v>
      </c>
      <c r="H10" s="19">
        <v>8839</v>
      </c>
      <c r="I10" s="19">
        <v>18555</v>
      </c>
    </row>
    <row r="11" spans="1:9" ht="24.95" customHeight="1" x14ac:dyDescent="0.15">
      <c r="A11" s="3" t="s">
        <v>257</v>
      </c>
      <c r="B11" s="3">
        <v>107.43</v>
      </c>
      <c r="C11" s="3">
        <v>54</v>
      </c>
      <c r="D11" s="3">
        <v>10</v>
      </c>
      <c r="E11" s="3">
        <v>44</v>
      </c>
      <c r="F11" s="3">
        <v>27.023</v>
      </c>
      <c r="G11" s="3">
        <v>1.23</v>
      </c>
      <c r="H11" s="19">
        <v>2083</v>
      </c>
      <c r="I11" s="19">
        <v>3807</v>
      </c>
    </row>
    <row r="12" spans="1:9" ht="24.95" customHeight="1" x14ac:dyDescent="0.15">
      <c r="A12" s="3" t="s">
        <v>258</v>
      </c>
      <c r="B12" s="3">
        <v>119.75</v>
      </c>
      <c r="C12" s="3">
        <v>51</v>
      </c>
      <c r="D12" s="3">
        <v>12</v>
      </c>
      <c r="E12" s="3">
        <v>39</v>
      </c>
      <c r="F12" s="3">
        <v>30.858000000000001</v>
      </c>
      <c r="G12" s="3">
        <v>1.1539999999999999</v>
      </c>
      <c r="H12" s="19">
        <v>2635</v>
      </c>
      <c r="I12" s="19">
        <v>5277</v>
      </c>
    </row>
    <row r="13" spans="1:9" ht="24.95" customHeight="1" x14ac:dyDescent="0.15">
      <c r="A13" s="3" t="s">
        <v>259</v>
      </c>
      <c r="B13" s="3">
        <v>58.88</v>
      </c>
      <c r="C13" s="3">
        <v>18</v>
      </c>
      <c r="D13" s="3">
        <v>9</v>
      </c>
      <c r="E13" s="3">
        <v>9</v>
      </c>
      <c r="F13" s="3">
        <v>6.7060000000000004</v>
      </c>
      <c r="G13" s="3">
        <v>9.4E-2</v>
      </c>
      <c r="H13" s="19">
        <v>1891</v>
      </c>
      <c r="I13" s="19">
        <v>3324</v>
      </c>
    </row>
    <row r="14" spans="1:9" ht="24.95" customHeight="1" x14ac:dyDescent="0.15">
      <c r="A14" s="3" t="s">
        <v>260</v>
      </c>
      <c r="B14" s="3">
        <v>77.62</v>
      </c>
      <c r="C14" s="3">
        <v>21</v>
      </c>
      <c r="D14" s="3">
        <v>2</v>
      </c>
      <c r="E14" s="3">
        <v>19</v>
      </c>
      <c r="F14" s="3">
        <v>30.962</v>
      </c>
      <c r="G14" s="3">
        <v>0.51900000000000002</v>
      </c>
      <c r="H14" s="19">
        <v>1890</v>
      </c>
      <c r="I14" s="19">
        <v>3513</v>
      </c>
    </row>
    <row r="15" spans="1:9" ht="24.95" customHeight="1" x14ac:dyDescent="0.15">
      <c r="A15" s="3" t="s">
        <v>261</v>
      </c>
      <c r="B15" s="3">
        <v>80.53</v>
      </c>
      <c r="C15" s="3">
        <v>16</v>
      </c>
      <c r="D15" s="3">
        <v>3</v>
      </c>
      <c r="E15" s="3">
        <v>13</v>
      </c>
      <c r="F15" s="3">
        <v>46.106999999999999</v>
      </c>
      <c r="G15" s="3">
        <v>0.371</v>
      </c>
      <c r="H15" s="19">
        <v>2367</v>
      </c>
      <c r="I15" s="19">
        <v>4370</v>
      </c>
    </row>
    <row r="16" spans="1:9" ht="24.95" customHeight="1" x14ac:dyDescent="0.15">
      <c r="A16" s="3" t="s">
        <v>262</v>
      </c>
      <c r="B16" s="3">
        <v>48.41</v>
      </c>
      <c r="C16" s="3">
        <v>7</v>
      </c>
      <c r="D16" s="3">
        <v>1</v>
      </c>
      <c r="E16" s="3">
        <v>6</v>
      </c>
      <c r="F16" s="3">
        <v>28.7</v>
      </c>
      <c r="G16" s="3">
        <v>0.13100000000000001</v>
      </c>
      <c r="H16" s="19">
        <v>1336</v>
      </c>
      <c r="I16" s="19">
        <v>2419</v>
      </c>
    </row>
    <row r="17" spans="1:9" ht="24.95" customHeight="1" x14ac:dyDescent="0.15">
      <c r="A17" s="3" t="s">
        <v>263</v>
      </c>
      <c r="B17" s="3">
        <v>98.47</v>
      </c>
      <c r="C17" s="3">
        <v>15</v>
      </c>
      <c r="D17" s="3">
        <v>5</v>
      </c>
      <c r="E17" s="3">
        <v>10</v>
      </c>
      <c r="F17" s="3">
        <v>41.588999999999999</v>
      </c>
      <c r="G17" s="3">
        <v>0.36099999999999999</v>
      </c>
      <c r="H17" s="19">
        <v>1304</v>
      </c>
      <c r="I17" s="19">
        <v>2329</v>
      </c>
    </row>
    <row r="18" spans="1:9" ht="24.95" customHeight="1" x14ac:dyDescent="0.15">
      <c r="A18" s="3" t="s">
        <v>264</v>
      </c>
      <c r="B18" s="3">
        <v>65.64</v>
      </c>
      <c r="C18" s="3">
        <v>16</v>
      </c>
      <c r="D18" s="3">
        <v>4</v>
      </c>
      <c r="E18" s="3">
        <v>12</v>
      </c>
      <c r="F18" s="3">
        <v>28.172999999999998</v>
      </c>
      <c r="G18" s="3">
        <v>0.03</v>
      </c>
      <c r="H18" s="19">
        <v>1290</v>
      </c>
      <c r="I18" s="19">
        <v>2580</v>
      </c>
    </row>
    <row r="19" spans="1:9" ht="24.95" customHeight="1" x14ac:dyDescent="0.15">
      <c r="A19" s="3" t="s">
        <v>265</v>
      </c>
      <c r="B19" s="3">
        <v>39.54</v>
      </c>
      <c r="C19" s="3">
        <v>29</v>
      </c>
      <c r="D19" s="3">
        <v>3</v>
      </c>
      <c r="E19" s="3">
        <v>26</v>
      </c>
      <c r="F19" s="3">
        <v>13.792</v>
      </c>
      <c r="G19" s="3">
        <v>0.434</v>
      </c>
      <c r="H19" s="19">
        <v>537</v>
      </c>
      <c r="I19" s="19">
        <v>990</v>
      </c>
    </row>
    <row r="20" spans="1:9" ht="24.95" customHeight="1" x14ac:dyDescent="0.15">
      <c r="A20" s="3" t="s">
        <v>266</v>
      </c>
      <c r="B20" s="3">
        <v>59.32</v>
      </c>
      <c r="C20" s="3">
        <v>17</v>
      </c>
      <c r="D20" s="3">
        <v>2</v>
      </c>
      <c r="E20" s="3">
        <v>15</v>
      </c>
      <c r="F20" s="3">
        <v>32.436</v>
      </c>
      <c r="G20" s="3">
        <v>0.183</v>
      </c>
      <c r="H20" s="19">
        <v>1234</v>
      </c>
      <c r="I20" s="19">
        <v>2705</v>
      </c>
    </row>
    <row r="21" spans="1:9" ht="24.95" customHeight="1" thickBot="1" x14ac:dyDescent="0.2">
      <c r="A21" s="6" t="s">
        <v>267</v>
      </c>
      <c r="B21" s="6">
        <v>37.33</v>
      </c>
      <c r="C21" s="6">
        <v>14</v>
      </c>
      <c r="D21" s="6">
        <v>2</v>
      </c>
      <c r="E21" s="6">
        <v>12</v>
      </c>
      <c r="F21" s="6">
        <v>14.56</v>
      </c>
      <c r="G21" s="6">
        <v>0.54700000000000004</v>
      </c>
      <c r="H21" s="21">
        <v>466</v>
      </c>
      <c r="I21" s="21">
        <v>820</v>
      </c>
    </row>
    <row r="22" spans="1:9" ht="24.95" customHeight="1" x14ac:dyDescent="0.15">
      <c r="A22" s="43" t="s">
        <v>243</v>
      </c>
      <c r="B22" s="43"/>
      <c r="C22" s="43"/>
      <c r="D22" s="3"/>
      <c r="E22" s="3"/>
      <c r="F22" s="3"/>
      <c r="G22" s="3"/>
      <c r="H22" s="3"/>
      <c r="I22" s="4" t="s">
        <v>389</v>
      </c>
    </row>
    <row r="23" spans="1:9" ht="24.95" customHeight="1" x14ac:dyDescent="0.15">
      <c r="A23" s="3" t="s">
        <v>214</v>
      </c>
      <c r="B23" s="3"/>
      <c r="C23" s="3"/>
      <c r="D23" s="3"/>
      <c r="E23" s="3"/>
      <c r="F23" s="3"/>
      <c r="G23" s="3"/>
      <c r="H23" s="3"/>
      <c r="I23" s="3"/>
    </row>
  </sheetData>
  <dataConsolidate/>
  <mergeCells count="9">
    <mergeCell ref="B2:B4"/>
    <mergeCell ref="A2:A4"/>
    <mergeCell ref="A22:C22"/>
    <mergeCell ref="A1:I1"/>
    <mergeCell ref="C2:I2"/>
    <mergeCell ref="H3:H4"/>
    <mergeCell ref="F3:G3"/>
    <mergeCell ref="I3:I4"/>
    <mergeCell ref="C3:E3"/>
  </mergeCells>
  <phoneticPr fontId="1" type="noConversion"/>
  <pageMargins left="0.98425196850393704" right="0.94488188976377963" top="0.51181102362204722" bottom="0.78740157480314965" header="0.39370078740157483" footer="2.1259842519685042"/>
  <pageSetup paperSize="9" scale="60" firstPageNumber="40" orientation="portrait" useFirstPageNumber="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BreakPreview" topLeftCell="B1" zoomScale="85" zoomScaleNormal="100" zoomScaleSheetLayoutView="75" workbookViewId="0">
      <selection activeCell="N7" sqref="N7"/>
    </sheetView>
  </sheetViews>
  <sheetFormatPr defaultRowHeight="13.5" x14ac:dyDescent="0.15"/>
  <cols>
    <col min="1" max="1" width="8" customWidth="1"/>
    <col min="2" max="2" width="11.33203125" customWidth="1"/>
    <col min="3" max="3" width="10.33203125" bestFit="1" customWidth="1"/>
    <col min="4" max="5" width="8.88671875" bestFit="1" customWidth="1"/>
    <col min="6" max="6" width="9" bestFit="1" customWidth="1"/>
    <col min="7" max="7" width="6.77734375" customWidth="1"/>
    <col min="8" max="8" width="7.6640625" customWidth="1"/>
    <col min="9" max="11" width="5.77734375" customWidth="1"/>
    <col min="12" max="12" width="6.6640625" bestFit="1" customWidth="1"/>
    <col min="15" max="15" width="6.33203125" bestFit="1" customWidth="1"/>
  </cols>
  <sheetData>
    <row r="1" spans="1:12" ht="70.5" customHeight="1" thickBot="1" x14ac:dyDescent="0.2">
      <c r="A1" s="59" t="s">
        <v>530</v>
      </c>
      <c r="B1" s="44"/>
      <c r="C1" s="44"/>
      <c r="D1" s="44"/>
      <c r="E1" s="44"/>
      <c r="F1" s="44"/>
      <c r="G1" s="44"/>
      <c r="H1" s="44"/>
      <c r="I1" s="44"/>
      <c r="J1" s="44"/>
      <c r="K1" s="44"/>
      <c r="L1" s="44"/>
    </row>
    <row r="2" spans="1:12" ht="24.95" customHeight="1" x14ac:dyDescent="0.15">
      <c r="A2" s="47" t="s">
        <v>268</v>
      </c>
      <c r="B2" s="41" t="s">
        <v>405</v>
      </c>
      <c r="C2" s="41" t="s">
        <v>406</v>
      </c>
      <c r="D2" s="41" t="s">
        <v>403</v>
      </c>
      <c r="E2" s="41"/>
      <c r="F2" s="41"/>
      <c r="G2" s="41" t="s">
        <v>402</v>
      </c>
      <c r="H2" s="41"/>
      <c r="I2" s="41"/>
      <c r="J2" s="41"/>
      <c r="K2" s="41"/>
      <c r="L2" s="45"/>
    </row>
    <row r="3" spans="1:12" ht="39" customHeight="1" x14ac:dyDescent="0.15">
      <c r="A3" s="48"/>
      <c r="B3" s="42"/>
      <c r="C3" s="42"/>
      <c r="D3" s="8" t="s">
        <v>404</v>
      </c>
      <c r="E3" s="8" t="s">
        <v>398</v>
      </c>
      <c r="F3" s="8" t="s">
        <v>399</v>
      </c>
      <c r="G3" s="8" t="s">
        <v>407</v>
      </c>
      <c r="H3" s="8" t="s">
        <v>408</v>
      </c>
      <c r="I3" s="8" t="s">
        <v>409</v>
      </c>
      <c r="J3" s="8" t="s">
        <v>410</v>
      </c>
      <c r="K3" s="8" t="s">
        <v>411</v>
      </c>
      <c r="L3" s="11" t="s">
        <v>412</v>
      </c>
    </row>
    <row r="4" spans="1:12" ht="24.95" customHeight="1" x14ac:dyDescent="0.15">
      <c r="A4" s="3" t="s">
        <v>7</v>
      </c>
      <c r="B4" s="3" t="s">
        <v>541</v>
      </c>
      <c r="C4" s="3">
        <f>C5+C7+C18+C31+'8-1. 유인도서인구및면적현황'!C8+'8-1. 유인도서인구및면적현황'!C11+'8-1. 유인도서인구및면적현황'!C15+'8-1. 유인도서인구및면적현황'!C17+'8-1. 유인도서인구및면적현황'!C28+'8-1. 유인도서인구및면적현황'!C32+'8-1. 유인도서인구및면적현황'!C35+'8-1. 유인도서인구및면적현황'!C23</f>
        <v>25872</v>
      </c>
      <c r="D4" s="3">
        <f>D5+D7+D18+D31+'8-1. 유인도서인구및면적현황'!D8+'8-1. 유인도서인구및면적현황'!D11+'8-1. 유인도서인구및면적현황'!D15+'8-1. 유인도서인구및면적현황'!D17+'8-1. 유인도서인구및면적현황'!D28+'8-1. 유인도서인구및면적현황'!D32+'8-1. 유인도서인구및면적현황'!D35+'8-1. 유인도서인구및면적현황'!D23</f>
        <v>50689</v>
      </c>
      <c r="E4" s="3">
        <f>E5+E7+E18+E31+'8-1. 유인도서인구및면적현황'!E8+'8-1. 유인도서인구및면적현황'!E11+'8-1. 유인도서인구및면적현황'!E15+'8-1. 유인도서인구및면적현황'!E17+'8-1. 유인도서인구및면적현황'!E28+'8-1. 유인도서인구및면적현황'!E32+'8-1. 유인도서인구및면적현황'!E35+'8-1. 유인도서인구및면적현황'!E23</f>
        <v>25457</v>
      </c>
      <c r="F4" s="3">
        <f>F5+F7+F18+F31+'8-1. 유인도서인구및면적현황'!F8+'8-1. 유인도서인구및면적현황'!F11+'8-1. 유인도서인구및면적현황'!F15+'8-1. 유인도서인구및면적현황'!F17+'8-1. 유인도서인구및면적현황'!F28+'8-1. 유인도서인구및면적현황'!F32+'8-1. 유인도서인구및면적현황'!F35+'8-1. 유인도서인구및면적현황'!F23</f>
        <v>25232</v>
      </c>
      <c r="G4" s="3">
        <f>G5+G7+G18+G31+'8-1. 유인도서인구및면적현황'!G8+'8-1. 유인도서인구및면적현황'!G11+'8-1. 유인도서인구및면적현황'!G15+'8-1. 유인도서인구및면적현황'!G17+'8-1. 유인도서인구및면적현황'!G28+'8-1. 유인도서인구및면적현황'!G32+'8-1. 유인도서인구및면적현황'!G35+'8-1. 유인도서인구및면적현황'!G23</f>
        <v>392.75299999999993</v>
      </c>
      <c r="H4" s="24">
        <f>H5+H7+H18+H31+'8-1. 유인도서인구및면적현황'!H8+'8-1. 유인도서인구및면적현황'!H11+'8-1. 유인도서인구및면적현황'!H15+'8-1. 유인도서인구및면적현황'!H17+'8-1. 유인도서인구및면적현황'!H28+'8-1. 유인도서인구및면적현황'!H32+'8-1. 유인도서인구및면적현황'!H35+'8-1. 유인도서인구및면적현황'!H23</f>
        <v>9.6749999999999972</v>
      </c>
      <c r="I4" s="24">
        <f>I5+I7+I18+I31+'8-1. 유인도서인구및면적현황'!I8+'8-1. 유인도서인구및면적현황'!I11+'8-1. 유인도서인구및면적현황'!I15+'8-1. 유인도서인구및면적현황'!I17+'8-1. 유인도서인구및면적현황'!I28+'8-1. 유인도서인구및면적현황'!I32+'8-1. 유인도서인구및면적현황'!I35+'8-1. 유인도서인구및면적현황'!I23</f>
        <v>52.603000000000009</v>
      </c>
      <c r="J4" s="24">
        <f>J5+J7+J18+J31+'8-1. 유인도서인구및면적현황'!J8+'8-1. 유인도서인구및면적현황'!J11+'8-1. 유인도서인구및면적현황'!J15+'8-1. 유인도서인구및면적현황'!J17+'8-1. 유인도서인구및면적현황'!J28+'8-1. 유인도서인구및면적현황'!J32+'8-1. 유인도서인구및면적현황'!J35+'8-1. 유인도서인구및면적현황'!J23</f>
        <v>37.483999999999995</v>
      </c>
      <c r="K4" s="24">
        <f>K5+K7+K18+K31+'8-1. 유인도서인구및면적현황'!K8+'8-1. 유인도서인구및면적현황'!K11+'8-1. 유인도서인구및면적현황'!K15+'8-1. 유인도서인구및면적현황'!K17+'8-1. 유인도서인구및면적현황'!K28+'8-1. 유인도서인구및면적현황'!K32+'8-1. 유인도서인구및면적현황'!K35+'8-1. 유인도서인구및면적현황'!K23</f>
        <v>258.02800000000002</v>
      </c>
      <c r="L4" s="24">
        <f>L5+L7+L18+L31+'8-1. 유인도서인구및면적현황'!L8+'8-1. 유인도서인구및면적현황'!L11+'8-1. 유인도서인구및면적현황'!L15+'8-1. 유인도서인구및면적현황'!L17+'8-1. 유인도서인구및면적현황'!L28+'8-1. 유인도서인구및면적현황'!L32+'8-1. 유인도서인구및면적현황'!L35+'8-1. 유인도서인구및면적현황'!L23</f>
        <v>34.963000000000001</v>
      </c>
    </row>
    <row r="5" spans="1:12" ht="24.95" customHeight="1" x14ac:dyDescent="0.15">
      <c r="A5" s="24" t="s">
        <v>3</v>
      </c>
      <c r="B5" s="24" t="s">
        <v>476</v>
      </c>
      <c r="C5" s="26">
        <v>8839</v>
      </c>
      <c r="D5" s="26">
        <v>18555</v>
      </c>
      <c r="E5" s="26">
        <v>9359</v>
      </c>
      <c r="F5" s="26">
        <v>9196</v>
      </c>
      <c r="G5" s="27">
        <v>91</v>
      </c>
      <c r="H5" s="27">
        <v>3</v>
      </c>
      <c r="I5" s="27">
        <v>11</v>
      </c>
      <c r="J5" s="27">
        <v>8</v>
      </c>
      <c r="K5" s="27">
        <v>59</v>
      </c>
      <c r="L5" s="27">
        <v>10</v>
      </c>
    </row>
    <row r="6" spans="1:12" ht="24.95" customHeight="1" x14ac:dyDescent="0.15">
      <c r="A6" s="24"/>
      <c r="B6" s="24" t="s">
        <v>8</v>
      </c>
      <c r="C6" s="26">
        <v>8839</v>
      </c>
      <c r="D6" s="26">
        <v>18555</v>
      </c>
      <c r="E6" s="26">
        <v>9359</v>
      </c>
      <c r="F6" s="26">
        <v>9196</v>
      </c>
      <c r="G6" s="27">
        <v>91</v>
      </c>
      <c r="H6" s="27">
        <v>3</v>
      </c>
      <c r="I6" s="27">
        <v>11</v>
      </c>
      <c r="J6" s="27">
        <v>8</v>
      </c>
      <c r="K6" s="27">
        <v>59</v>
      </c>
      <c r="L6" s="27">
        <v>10</v>
      </c>
    </row>
    <row r="7" spans="1:12" ht="24.95" customHeight="1" x14ac:dyDescent="0.15">
      <c r="A7" s="24" t="s">
        <v>6</v>
      </c>
      <c r="B7" s="24" t="s">
        <v>475</v>
      </c>
      <c r="C7" s="26">
        <f>SUM(C8:C17)</f>
        <v>2083</v>
      </c>
      <c r="D7" s="26">
        <f t="shared" ref="D7:F7" si="0">SUM(D8:D17)</f>
        <v>3807</v>
      </c>
      <c r="E7" s="26">
        <f t="shared" si="0"/>
        <v>1929</v>
      </c>
      <c r="F7" s="26">
        <f t="shared" si="0"/>
        <v>1878</v>
      </c>
      <c r="G7" s="27">
        <v>25</v>
      </c>
      <c r="H7" s="27">
        <v>1</v>
      </c>
      <c r="I7" s="27">
        <v>4</v>
      </c>
      <c r="J7" s="27">
        <v>2</v>
      </c>
      <c r="K7" s="27">
        <v>16</v>
      </c>
      <c r="L7" s="27">
        <v>2</v>
      </c>
    </row>
    <row r="8" spans="1:12" ht="24.95" customHeight="1" x14ac:dyDescent="0.15">
      <c r="A8" s="24"/>
      <c r="B8" s="24" t="s">
        <v>9</v>
      </c>
      <c r="C8" s="26">
        <v>1864</v>
      </c>
      <c r="D8" s="26">
        <v>3445</v>
      </c>
      <c r="E8" s="26">
        <v>1748</v>
      </c>
      <c r="F8" s="26">
        <v>1697</v>
      </c>
      <c r="G8" s="27">
        <v>21</v>
      </c>
      <c r="H8" s="27">
        <v>1</v>
      </c>
      <c r="I8" s="27">
        <v>4</v>
      </c>
      <c r="J8" s="27">
        <v>2</v>
      </c>
      <c r="K8" s="27">
        <v>12</v>
      </c>
      <c r="L8" s="27">
        <v>2</v>
      </c>
    </row>
    <row r="9" spans="1:12" ht="24.95" customHeight="1" x14ac:dyDescent="0.15">
      <c r="A9" s="24"/>
      <c r="B9" s="24" t="s">
        <v>10</v>
      </c>
      <c r="C9" s="23">
        <v>82</v>
      </c>
      <c r="D9" s="23">
        <v>131</v>
      </c>
      <c r="E9" s="23">
        <v>59</v>
      </c>
      <c r="F9" s="23">
        <v>72</v>
      </c>
      <c r="G9" s="27">
        <v>2</v>
      </c>
      <c r="H9" s="27" t="s">
        <v>477</v>
      </c>
      <c r="I9" s="27" t="s">
        <v>477</v>
      </c>
      <c r="J9" s="27" t="s">
        <v>477</v>
      </c>
      <c r="K9" s="27">
        <v>2</v>
      </c>
      <c r="L9" s="27" t="s">
        <v>477</v>
      </c>
    </row>
    <row r="10" spans="1:12" ht="24.95" customHeight="1" x14ac:dyDescent="0.15">
      <c r="A10" s="24"/>
      <c r="B10" s="24" t="s">
        <v>11</v>
      </c>
      <c r="C10" s="23">
        <v>62</v>
      </c>
      <c r="D10" s="23">
        <v>118</v>
      </c>
      <c r="E10" s="23">
        <v>56</v>
      </c>
      <c r="F10" s="23">
        <v>62</v>
      </c>
      <c r="G10" s="27">
        <v>0</v>
      </c>
      <c r="H10" s="27" t="s">
        <v>477</v>
      </c>
      <c r="I10" s="27" t="s">
        <v>477</v>
      </c>
      <c r="J10" s="27" t="s">
        <v>477</v>
      </c>
      <c r="K10" s="27" t="s">
        <v>477</v>
      </c>
      <c r="L10" s="27" t="s">
        <v>477</v>
      </c>
    </row>
    <row r="11" spans="1:12" ht="24.95" customHeight="1" x14ac:dyDescent="0.15">
      <c r="A11" s="24"/>
      <c r="B11" s="24" t="s">
        <v>12</v>
      </c>
      <c r="C11" s="23">
        <v>6</v>
      </c>
      <c r="D11" s="23">
        <v>7</v>
      </c>
      <c r="E11" s="23">
        <v>6</v>
      </c>
      <c r="F11" s="23">
        <v>1</v>
      </c>
      <c r="G11" s="27">
        <v>0</v>
      </c>
      <c r="H11" s="27" t="s">
        <v>477</v>
      </c>
      <c r="I11" s="27" t="s">
        <v>477</v>
      </c>
      <c r="J11" s="27" t="s">
        <v>477</v>
      </c>
      <c r="K11" s="27" t="s">
        <v>477</v>
      </c>
      <c r="L11" s="27" t="s">
        <v>477</v>
      </c>
    </row>
    <row r="12" spans="1:12" ht="24.95" customHeight="1" x14ac:dyDescent="0.15">
      <c r="A12" s="24"/>
      <c r="B12" s="24" t="s">
        <v>13</v>
      </c>
      <c r="C12" s="23">
        <v>5</v>
      </c>
      <c r="D12" s="23">
        <v>12</v>
      </c>
      <c r="E12" s="23">
        <v>5</v>
      </c>
      <c r="F12" s="23">
        <v>7</v>
      </c>
      <c r="G12" s="27">
        <v>0</v>
      </c>
      <c r="H12" s="27" t="s">
        <v>477</v>
      </c>
      <c r="I12" s="27" t="s">
        <v>477</v>
      </c>
      <c r="J12" s="27" t="s">
        <v>477</v>
      </c>
      <c r="K12" s="27" t="s">
        <v>477</v>
      </c>
      <c r="L12" s="27" t="s">
        <v>477</v>
      </c>
    </row>
    <row r="13" spans="1:12" ht="24.95" customHeight="1" x14ac:dyDescent="0.15">
      <c r="A13" s="24"/>
      <c r="B13" s="24" t="s">
        <v>14</v>
      </c>
      <c r="C13" s="23">
        <v>16</v>
      </c>
      <c r="D13" s="23">
        <v>22</v>
      </c>
      <c r="E13" s="23">
        <v>14</v>
      </c>
      <c r="F13" s="23">
        <v>8</v>
      </c>
      <c r="G13" s="27">
        <v>0</v>
      </c>
      <c r="H13" s="27" t="s">
        <v>477</v>
      </c>
      <c r="I13" s="27" t="s">
        <v>477</v>
      </c>
      <c r="J13" s="27" t="s">
        <v>477</v>
      </c>
      <c r="K13" s="27" t="s">
        <v>477</v>
      </c>
      <c r="L13" s="27" t="s">
        <v>477</v>
      </c>
    </row>
    <row r="14" spans="1:12" ht="24.95" customHeight="1" x14ac:dyDescent="0.15">
      <c r="A14" s="24"/>
      <c r="B14" s="24" t="s">
        <v>15</v>
      </c>
      <c r="C14" s="23">
        <v>14</v>
      </c>
      <c r="D14" s="23">
        <v>21</v>
      </c>
      <c r="E14" s="23">
        <v>11</v>
      </c>
      <c r="F14" s="23">
        <v>10</v>
      </c>
      <c r="G14" s="27">
        <v>0</v>
      </c>
      <c r="H14" s="27" t="s">
        <v>477</v>
      </c>
      <c r="I14" s="27" t="s">
        <v>477</v>
      </c>
      <c r="J14" s="27" t="s">
        <v>477</v>
      </c>
      <c r="K14" s="27" t="s">
        <v>477</v>
      </c>
      <c r="L14" s="27" t="s">
        <v>477</v>
      </c>
    </row>
    <row r="15" spans="1:12" ht="24.95" customHeight="1" x14ac:dyDescent="0.15">
      <c r="A15" s="24"/>
      <c r="B15" s="24" t="s">
        <v>16</v>
      </c>
      <c r="C15" s="23">
        <v>7</v>
      </c>
      <c r="D15" s="23">
        <v>9</v>
      </c>
      <c r="E15" s="23">
        <v>5</v>
      </c>
      <c r="F15" s="23">
        <v>4</v>
      </c>
      <c r="G15" s="27">
        <v>1</v>
      </c>
      <c r="H15" s="27" t="s">
        <v>477</v>
      </c>
      <c r="I15" s="27" t="s">
        <v>477</v>
      </c>
      <c r="J15" s="27" t="s">
        <v>477</v>
      </c>
      <c r="K15" s="27">
        <v>1</v>
      </c>
      <c r="L15" s="27" t="s">
        <v>477</v>
      </c>
    </row>
    <row r="16" spans="1:12" ht="24.95" customHeight="1" x14ac:dyDescent="0.15">
      <c r="A16" s="24"/>
      <c r="B16" s="24" t="s">
        <v>17</v>
      </c>
      <c r="C16" s="23">
        <v>19</v>
      </c>
      <c r="D16" s="23">
        <v>32</v>
      </c>
      <c r="E16" s="23">
        <v>16</v>
      </c>
      <c r="F16" s="23">
        <v>16</v>
      </c>
      <c r="G16" s="27">
        <v>1</v>
      </c>
      <c r="H16" s="27" t="s">
        <v>477</v>
      </c>
      <c r="I16" s="27" t="s">
        <v>477</v>
      </c>
      <c r="J16" s="27" t="s">
        <v>477</v>
      </c>
      <c r="K16" s="27">
        <v>1</v>
      </c>
      <c r="L16" s="27" t="s">
        <v>477</v>
      </c>
    </row>
    <row r="17" spans="1:12" ht="24.95" customHeight="1" x14ac:dyDescent="0.15">
      <c r="A17" s="24"/>
      <c r="B17" s="24" t="s">
        <v>18</v>
      </c>
      <c r="C17" s="23">
        <v>8</v>
      </c>
      <c r="D17" s="23">
        <v>10</v>
      </c>
      <c r="E17" s="23">
        <v>9</v>
      </c>
      <c r="F17" s="23">
        <v>1</v>
      </c>
      <c r="G17" s="27">
        <v>0</v>
      </c>
      <c r="H17" s="27" t="s">
        <v>477</v>
      </c>
      <c r="I17" s="27" t="s">
        <v>477</v>
      </c>
      <c r="J17" s="27" t="s">
        <v>477</v>
      </c>
      <c r="K17" s="27" t="s">
        <v>477</v>
      </c>
      <c r="L17" s="27" t="s">
        <v>477</v>
      </c>
    </row>
    <row r="18" spans="1:12" ht="24.95" customHeight="1" x14ac:dyDescent="0.15">
      <c r="A18" s="24" t="s">
        <v>19</v>
      </c>
      <c r="B18" s="25" t="s">
        <v>540</v>
      </c>
      <c r="C18" s="28">
        <f>SUM(C19:C30)</f>
        <v>2635</v>
      </c>
      <c r="D18" s="28">
        <f t="shared" ref="D18:F18" si="1">SUM(D19:D30)</f>
        <v>5277</v>
      </c>
      <c r="E18" s="28">
        <f t="shared" si="1"/>
        <v>2661</v>
      </c>
      <c r="F18" s="28">
        <f t="shared" si="1"/>
        <v>2616</v>
      </c>
      <c r="G18" s="27">
        <v>29</v>
      </c>
      <c r="H18" s="27">
        <v>1</v>
      </c>
      <c r="I18" s="27">
        <v>6</v>
      </c>
      <c r="J18" s="27">
        <v>4</v>
      </c>
      <c r="K18" s="27">
        <v>15</v>
      </c>
      <c r="L18" s="27">
        <v>3</v>
      </c>
    </row>
    <row r="19" spans="1:12" ht="24.95" customHeight="1" x14ac:dyDescent="0.15">
      <c r="A19" s="24"/>
      <c r="B19" s="25" t="s">
        <v>553</v>
      </c>
      <c r="C19" s="28">
        <v>2189</v>
      </c>
      <c r="D19" s="28">
        <v>4444</v>
      </c>
      <c r="E19" s="28">
        <v>2207</v>
      </c>
      <c r="F19" s="28">
        <v>2237</v>
      </c>
      <c r="G19" s="27">
        <v>25</v>
      </c>
      <c r="H19" s="27">
        <v>1</v>
      </c>
      <c r="I19" s="27">
        <v>5</v>
      </c>
      <c r="J19" s="27">
        <v>4</v>
      </c>
      <c r="K19" s="27">
        <v>12</v>
      </c>
      <c r="L19" s="27">
        <v>3</v>
      </c>
    </row>
    <row r="20" spans="1:12" ht="24.95" customHeight="1" x14ac:dyDescent="0.15">
      <c r="A20" s="24" t="s">
        <v>420</v>
      </c>
      <c r="B20" s="24" t="s">
        <v>21</v>
      </c>
      <c r="C20" s="23">
        <v>0</v>
      </c>
      <c r="D20" s="23">
        <v>0</v>
      </c>
      <c r="E20" s="23">
        <v>0</v>
      </c>
      <c r="F20" s="23">
        <v>0</v>
      </c>
      <c r="G20" s="27">
        <v>0</v>
      </c>
      <c r="H20" s="27" t="s">
        <v>477</v>
      </c>
      <c r="I20" s="27" t="s">
        <v>477</v>
      </c>
      <c r="J20" s="27" t="s">
        <v>477</v>
      </c>
      <c r="K20" s="27" t="s">
        <v>477</v>
      </c>
      <c r="L20" s="27" t="s">
        <v>477</v>
      </c>
    </row>
    <row r="21" spans="1:12" ht="24.95" customHeight="1" x14ac:dyDescent="0.15">
      <c r="A21" s="24"/>
      <c r="B21" s="24" t="s">
        <v>22</v>
      </c>
      <c r="C21" s="23">
        <v>16</v>
      </c>
      <c r="D21" s="23">
        <v>32</v>
      </c>
      <c r="E21" s="23">
        <v>17</v>
      </c>
      <c r="F21" s="23">
        <v>15</v>
      </c>
      <c r="G21" s="27">
        <v>0</v>
      </c>
      <c r="H21" s="27" t="s">
        <v>477</v>
      </c>
      <c r="I21" s="27" t="s">
        <v>477</v>
      </c>
      <c r="J21" s="27" t="s">
        <v>477</v>
      </c>
      <c r="K21" s="27" t="s">
        <v>477</v>
      </c>
      <c r="L21" s="27" t="s">
        <v>477</v>
      </c>
    </row>
    <row r="22" spans="1:12" ht="24.95" customHeight="1" x14ac:dyDescent="0.15">
      <c r="A22" s="24"/>
      <c r="B22" s="24" t="s">
        <v>23</v>
      </c>
      <c r="C22" s="23">
        <v>14</v>
      </c>
      <c r="D22" s="23">
        <v>21</v>
      </c>
      <c r="E22" s="23">
        <v>11</v>
      </c>
      <c r="F22" s="23">
        <v>10</v>
      </c>
      <c r="G22" s="27">
        <v>0</v>
      </c>
      <c r="H22" s="27" t="s">
        <v>477</v>
      </c>
      <c r="I22" s="27" t="s">
        <v>477</v>
      </c>
      <c r="J22" s="27" t="s">
        <v>477</v>
      </c>
      <c r="K22" s="27" t="s">
        <v>477</v>
      </c>
      <c r="L22" s="27" t="s">
        <v>477</v>
      </c>
    </row>
    <row r="23" spans="1:12" ht="24.95" customHeight="1" x14ac:dyDescent="0.15">
      <c r="A23" s="24"/>
      <c r="B23" s="24" t="s">
        <v>24</v>
      </c>
      <c r="C23" s="23">
        <v>283</v>
      </c>
      <c r="D23" s="23">
        <v>532</v>
      </c>
      <c r="E23" s="23">
        <v>279</v>
      </c>
      <c r="F23" s="23">
        <v>253</v>
      </c>
      <c r="G23" s="27">
        <v>3</v>
      </c>
      <c r="H23" s="27" t="s">
        <v>477</v>
      </c>
      <c r="I23" s="27" t="s">
        <v>477</v>
      </c>
      <c r="J23" s="27" t="s">
        <v>477</v>
      </c>
      <c r="K23" s="27" t="s">
        <v>477</v>
      </c>
      <c r="L23" s="27" t="s">
        <v>477</v>
      </c>
    </row>
    <row r="24" spans="1:12" ht="24.95" customHeight="1" x14ac:dyDescent="0.15">
      <c r="A24" s="24"/>
      <c r="B24" s="24" t="s">
        <v>25</v>
      </c>
      <c r="C24" s="23">
        <v>14</v>
      </c>
      <c r="D24" s="23">
        <v>24</v>
      </c>
      <c r="E24" s="23">
        <v>14</v>
      </c>
      <c r="F24" s="23">
        <v>10</v>
      </c>
      <c r="G24" s="27">
        <v>0</v>
      </c>
      <c r="H24" s="27" t="s">
        <v>477</v>
      </c>
      <c r="I24" s="27">
        <v>1</v>
      </c>
      <c r="J24" s="27" t="s">
        <v>477</v>
      </c>
      <c r="K24" s="27">
        <v>2</v>
      </c>
      <c r="L24" s="27" t="s">
        <v>477</v>
      </c>
    </row>
    <row r="25" spans="1:12" ht="24.95" customHeight="1" x14ac:dyDescent="0.15">
      <c r="A25" s="24"/>
      <c r="B25" s="24" t="s">
        <v>26</v>
      </c>
      <c r="C25" s="23">
        <v>7</v>
      </c>
      <c r="D25" s="23">
        <v>14</v>
      </c>
      <c r="E25" s="23">
        <v>8</v>
      </c>
      <c r="F25" s="23">
        <v>6</v>
      </c>
      <c r="G25" s="27">
        <v>0</v>
      </c>
      <c r="H25" s="27" t="s">
        <v>477</v>
      </c>
      <c r="I25" s="27" t="s">
        <v>477</v>
      </c>
      <c r="J25" s="27" t="s">
        <v>477</v>
      </c>
      <c r="K25" s="27" t="s">
        <v>477</v>
      </c>
      <c r="L25" s="27" t="s">
        <v>477</v>
      </c>
    </row>
    <row r="26" spans="1:12" ht="24.95" customHeight="1" x14ac:dyDescent="0.15">
      <c r="A26" s="24"/>
      <c r="B26" s="24" t="s">
        <v>27</v>
      </c>
      <c r="C26" s="23">
        <v>16</v>
      </c>
      <c r="D26" s="23">
        <v>30</v>
      </c>
      <c r="E26" s="23">
        <v>20</v>
      </c>
      <c r="F26" s="23">
        <v>10</v>
      </c>
      <c r="G26" s="27">
        <v>0</v>
      </c>
      <c r="H26" s="27" t="s">
        <v>477</v>
      </c>
      <c r="I26" s="27" t="s">
        <v>477</v>
      </c>
      <c r="J26" s="27" t="s">
        <v>477</v>
      </c>
      <c r="K26" s="27" t="s">
        <v>477</v>
      </c>
      <c r="L26" s="27" t="s">
        <v>477</v>
      </c>
    </row>
    <row r="27" spans="1:12" ht="24.95" customHeight="1" x14ac:dyDescent="0.15">
      <c r="A27" s="24"/>
      <c r="B27" s="24" t="s">
        <v>28</v>
      </c>
      <c r="C27" s="23">
        <v>4</v>
      </c>
      <c r="D27" s="23">
        <v>5</v>
      </c>
      <c r="E27" s="23">
        <v>5</v>
      </c>
      <c r="F27" s="23">
        <v>0</v>
      </c>
      <c r="G27" s="27">
        <v>0</v>
      </c>
      <c r="H27" s="27" t="s">
        <v>477</v>
      </c>
      <c r="I27" s="27" t="s">
        <v>477</v>
      </c>
      <c r="J27" s="27" t="s">
        <v>477</v>
      </c>
      <c r="K27" s="27" t="s">
        <v>477</v>
      </c>
      <c r="L27" s="27"/>
    </row>
    <row r="28" spans="1:12" ht="24.95" customHeight="1" x14ac:dyDescent="0.15">
      <c r="A28" s="24"/>
      <c r="B28" s="24" t="s">
        <v>29</v>
      </c>
      <c r="C28" s="23">
        <v>3</v>
      </c>
      <c r="D28" s="23">
        <v>5</v>
      </c>
      <c r="E28" s="23">
        <v>3</v>
      </c>
      <c r="F28" s="23">
        <v>2</v>
      </c>
      <c r="G28" s="27">
        <v>0</v>
      </c>
      <c r="H28" s="27" t="s">
        <v>477</v>
      </c>
      <c r="I28" s="27" t="s">
        <v>477</v>
      </c>
      <c r="J28" s="27" t="s">
        <v>477</v>
      </c>
      <c r="K28" s="27" t="s">
        <v>477</v>
      </c>
      <c r="L28" s="27" t="s">
        <v>477</v>
      </c>
    </row>
    <row r="29" spans="1:12" ht="24.95" customHeight="1" x14ac:dyDescent="0.15">
      <c r="A29" s="24"/>
      <c r="B29" s="24" t="s">
        <v>30</v>
      </c>
      <c r="C29" s="23">
        <v>87</v>
      </c>
      <c r="D29" s="23">
        <v>168</v>
      </c>
      <c r="E29" s="23">
        <v>95</v>
      </c>
      <c r="F29" s="23">
        <v>73</v>
      </c>
      <c r="G29" s="27">
        <v>1</v>
      </c>
      <c r="H29" s="27" t="s">
        <v>477</v>
      </c>
      <c r="I29" s="27" t="s">
        <v>477</v>
      </c>
      <c r="J29" s="27" t="s">
        <v>477</v>
      </c>
      <c r="K29" s="27" t="s">
        <v>477</v>
      </c>
      <c r="L29" s="27" t="s">
        <v>477</v>
      </c>
    </row>
    <row r="30" spans="1:12" ht="24.95" customHeight="1" x14ac:dyDescent="0.15">
      <c r="A30" s="24"/>
      <c r="B30" s="24" t="s">
        <v>31</v>
      </c>
      <c r="C30" s="23">
        <v>2</v>
      </c>
      <c r="D30" s="23">
        <v>2</v>
      </c>
      <c r="E30" s="23">
        <v>2</v>
      </c>
      <c r="F30" s="23">
        <v>0</v>
      </c>
      <c r="G30" s="27">
        <v>0</v>
      </c>
      <c r="H30" s="27" t="s">
        <v>477</v>
      </c>
      <c r="I30" s="27" t="s">
        <v>477</v>
      </c>
      <c r="J30" s="27" t="s">
        <v>477</v>
      </c>
      <c r="K30" s="27">
        <v>1</v>
      </c>
      <c r="L30" s="27" t="s">
        <v>477</v>
      </c>
    </row>
    <row r="31" spans="1:12" ht="24.95" customHeight="1" x14ac:dyDescent="0.15">
      <c r="A31" s="24" t="s">
        <v>32</v>
      </c>
      <c r="B31" s="25" t="s">
        <v>33</v>
      </c>
      <c r="C31" s="28">
        <f>SUM(C32:C37)+SUM('[1]8-1. 유인도서인구및면적현황'!C4:C7)</f>
        <v>1891</v>
      </c>
      <c r="D31" s="28">
        <f>SUM(D32:D37)+SUM('[1]8-1. 유인도서인구및면적현황'!D4:D7)</f>
        <v>3324</v>
      </c>
      <c r="E31" s="28">
        <f>SUM(E32:E37)+SUM('[1]8-1. 유인도서인구및면적현황'!E4:E7)</f>
        <v>1660</v>
      </c>
      <c r="F31" s="28">
        <f>SUM(F32:F37)+SUM('[1]8-1. 유인도서인구및면적현황'!F4:F7)</f>
        <v>1664</v>
      </c>
      <c r="G31" s="27">
        <f>SUM(G32:G37)+SUM('[1]8-1. 유인도서인구및면적현황'!G4:G7)</f>
        <v>11.433999999999999</v>
      </c>
      <c r="H31" s="27">
        <f>SUM(H32:H37)+SUM('[1]8-1. 유인도서인구및면적현황'!H4:H7)</f>
        <v>0.13</v>
      </c>
      <c r="I31" s="27">
        <f>SUM(I32:I37)+SUM('[1]8-1. 유인도서인구및면적현황'!I4:I7)</f>
        <v>0.72399999999999998</v>
      </c>
      <c r="J31" s="27">
        <f>SUM(J32:J37)+SUM('[1]8-1. 유인도서인구및면적현황'!J4:J7)</f>
        <v>0.30399999999999999</v>
      </c>
      <c r="K31" s="27">
        <f>SUM(K32:K37)+SUM('[1]8-1. 유인도서인구및면적현황'!K4:K7)</f>
        <v>9.798</v>
      </c>
      <c r="L31" s="27">
        <f>SUM(L32:L37)+SUM('[1]8-1. 유인도서인구및면적현황'!L4:L7)</f>
        <v>0.47799999999999998</v>
      </c>
    </row>
    <row r="32" spans="1:12" ht="24.95" customHeight="1" x14ac:dyDescent="0.15">
      <c r="A32" s="24"/>
      <c r="B32" s="25" t="s">
        <v>554</v>
      </c>
      <c r="C32" s="28">
        <v>1509</v>
      </c>
      <c r="D32" s="28">
        <v>2665</v>
      </c>
      <c r="E32" s="28">
        <v>1317</v>
      </c>
      <c r="F32" s="28">
        <v>1348</v>
      </c>
      <c r="G32" s="27">
        <v>5.7169999999999996</v>
      </c>
      <c r="H32" s="27">
        <v>6.5000000000000002E-2</v>
      </c>
      <c r="I32" s="27">
        <v>0.36199999999999999</v>
      </c>
      <c r="J32" s="27">
        <v>0.152</v>
      </c>
      <c r="K32" s="27">
        <v>4.899</v>
      </c>
      <c r="L32" s="27">
        <v>0.23899999999999999</v>
      </c>
    </row>
    <row r="33" spans="1:12" ht="24.95" customHeight="1" x14ac:dyDescent="0.15">
      <c r="A33" s="24"/>
      <c r="B33" s="24" t="s">
        <v>34</v>
      </c>
      <c r="C33" s="23">
        <v>55</v>
      </c>
      <c r="D33" s="23">
        <v>77</v>
      </c>
      <c r="E33" s="23">
        <v>42</v>
      </c>
      <c r="F33" s="23">
        <v>35</v>
      </c>
      <c r="G33" s="27">
        <v>0</v>
      </c>
      <c r="H33" s="27" t="s">
        <v>477</v>
      </c>
      <c r="I33" s="27" t="s">
        <v>477</v>
      </c>
      <c r="J33" s="27" t="s">
        <v>477</v>
      </c>
      <c r="K33" s="27" t="s">
        <v>477</v>
      </c>
      <c r="L33" s="27" t="s">
        <v>477</v>
      </c>
    </row>
    <row r="34" spans="1:12" ht="24.95" customHeight="1" x14ac:dyDescent="0.15">
      <c r="A34" s="24"/>
      <c r="B34" s="24" t="s">
        <v>35</v>
      </c>
      <c r="C34" s="23">
        <v>66</v>
      </c>
      <c r="D34" s="23">
        <v>102</v>
      </c>
      <c r="E34" s="23">
        <v>61</v>
      </c>
      <c r="F34" s="23">
        <v>41</v>
      </c>
      <c r="G34" s="27">
        <v>1</v>
      </c>
      <c r="H34" s="27" t="s">
        <v>477</v>
      </c>
      <c r="I34" s="27" t="s">
        <v>477</v>
      </c>
      <c r="J34" s="27" t="s">
        <v>477</v>
      </c>
      <c r="K34" s="27">
        <v>1</v>
      </c>
      <c r="L34" s="27" t="s">
        <v>477</v>
      </c>
    </row>
    <row r="35" spans="1:12" ht="24.95" customHeight="1" x14ac:dyDescent="0.15">
      <c r="A35" s="24"/>
      <c r="B35" s="24" t="s">
        <v>36</v>
      </c>
      <c r="C35" s="23">
        <v>26</v>
      </c>
      <c r="D35" s="23">
        <v>39</v>
      </c>
      <c r="E35" s="23">
        <v>17</v>
      </c>
      <c r="F35" s="23">
        <v>22</v>
      </c>
      <c r="G35" s="27">
        <v>0</v>
      </c>
      <c r="H35" s="27" t="s">
        <v>477</v>
      </c>
      <c r="I35" s="27" t="s">
        <v>477</v>
      </c>
      <c r="J35" s="27" t="s">
        <v>477</v>
      </c>
      <c r="K35" s="27" t="s">
        <v>477</v>
      </c>
      <c r="L35" s="27" t="s">
        <v>477</v>
      </c>
    </row>
    <row r="36" spans="1:12" ht="24.95" customHeight="1" x14ac:dyDescent="0.15">
      <c r="A36" s="24"/>
      <c r="B36" s="24" t="s">
        <v>37</v>
      </c>
      <c r="C36" s="23">
        <v>43</v>
      </c>
      <c r="D36" s="23">
        <v>85</v>
      </c>
      <c r="E36" s="23">
        <v>45</v>
      </c>
      <c r="F36" s="23">
        <v>40</v>
      </c>
      <c r="G36" s="27">
        <v>2</v>
      </c>
      <c r="H36" s="27" t="s">
        <v>477</v>
      </c>
      <c r="I36" s="27" t="s">
        <v>477</v>
      </c>
      <c r="J36" s="27" t="s">
        <v>477</v>
      </c>
      <c r="K36" s="27">
        <v>2</v>
      </c>
      <c r="L36" s="27" t="s">
        <v>477</v>
      </c>
    </row>
    <row r="37" spans="1:12" ht="24.95" customHeight="1" thickBot="1" x14ac:dyDescent="0.2">
      <c r="A37" s="6"/>
      <c r="B37" s="6" t="s">
        <v>38</v>
      </c>
      <c r="C37" s="29">
        <v>51</v>
      </c>
      <c r="D37" s="29">
        <v>108</v>
      </c>
      <c r="E37" s="29">
        <v>57</v>
      </c>
      <c r="F37" s="29">
        <v>51</v>
      </c>
      <c r="G37" s="29">
        <v>1</v>
      </c>
      <c r="H37" s="29"/>
      <c r="I37" s="29"/>
      <c r="J37" s="29"/>
      <c r="K37" s="29">
        <v>1</v>
      </c>
      <c r="L37" s="29"/>
    </row>
    <row r="38" spans="1:12" ht="24.95" customHeight="1" x14ac:dyDescent="0.15">
      <c r="A38" s="43" t="s">
        <v>421</v>
      </c>
      <c r="B38" s="43"/>
      <c r="C38" s="43"/>
      <c r="D38" s="3"/>
      <c r="E38" s="3"/>
      <c r="F38" s="3"/>
      <c r="G38" s="3"/>
      <c r="H38" s="3"/>
      <c r="I38" s="3"/>
      <c r="J38" s="3"/>
      <c r="K38" s="3"/>
      <c r="L38" s="3"/>
    </row>
    <row r="39" spans="1:12" ht="24.95" customHeight="1" x14ac:dyDescent="0.15"/>
  </sheetData>
  <dataConsolidate/>
  <mergeCells count="7">
    <mergeCell ref="A38:C38"/>
    <mergeCell ref="D2:F2"/>
    <mergeCell ref="G2:L2"/>
    <mergeCell ref="A2:A3"/>
    <mergeCell ref="A1:L1"/>
    <mergeCell ref="B2:B3"/>
    <mergeCell ref="C2:C3"/>
  </mergeCells>
  <phoneticPr fontId="1" type="noConversion"/>
  <pageMargins left="0.98425196850393704" right="0.94488188976377963" top="0.51181102362204722" bottom="0.78740157480314965" header="0.39370078740157483" footer="2.1259842519685042"/>
  <pageSetup paperSize="9" scale="72" firstPageNumber="40" orientation="portrait" useFirstPageNumber="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zoomScale="85" zoomScaleNormal="100" zoomScaleSheetLayoutView="75" workbookViewId="0">
      <selection activeCell="G4" sqref="G4"/>
    </sheetView>
  </sheetViews>
  <sheetFormatPr defaultRowHeight="13.5" x14ac:dyDescent="0.15"/>
  <cols>
    <col min="1" max="1" width="8" customWidth="1"/>
    <col min="2" max="2" width="11.33203125" customWidth="1"/>
    <col min="3" max="3" width="10.21875" bestFit="1" customWidth="1"/>
    <col min="4" max="4" width="6.77734375" customWidth="1"/>
    <col min="5" max="5" width="5.88671875" customWidth="1"/>
    <col min="6" max="6" width="8.88671875" bestFit="1" customWidth="1"/>
    <col min="7" max="7" width="6.77734375" customWidth="1"/>
    <col min="8" max="10" width="5.77734375" customWidth="1"/>
    <col min="11" max="11" width="7" bestFit="1" customWidth="1"/>
    <col min="12" max="12" width="6.6640625" bestFit="1" customWidth="1"/>
    <col min="15" max="15" width="5.33203125" customWidth="1"/>
  </cols>
  <sheetData>
    <row r="1" spans="1:12" ht="83.25" customHeight="1" thickBot="1" x14ac:dyDescent="0.2">
      <c r="A1" s="59" t="s">
        <v>531</v>
      </c>
      <c r="B1" s="44"/>
      <c r="C1" s="44"/>
      <c r="D1" s="44"/>
      <c r="E1" s="44"/>
      <c r="F1" s="44"/>
      <c r="G1" s="44"/>
      <c r="H1" s="44"/>
      <c r="I1" s="44"/>
      <c r="J1" s="44"/>
      <c r="K1" s="44"/>
      <c r="L1" s="44"/>
    </row>
    <row r="2" spans="1:12" ht="24.95" customHeight="1" x14ac:dyDescent="0.15">
      <c r="A2" s="47" t="s">
        <v>230</v>
      </c>
      <c r="B2" s="41" t="s">
        <v>414</v>
      </c>
      <c r="C2" s="41" t="s">
        <v>413</v>
      </c>
      <c r="D2" s="41" t="s">
        <v>403</v>
      </c>
      <c r="E2" s="41"/>
      <c r="F2" s="41"/>
      <c r="G2" s="41" t="s">
        <v>402</v>
      </c>
      <c r="H2" s="41"/>
      <c r="I2" s="41"/>
      <c r="J2" s="41"/>
      <c r="K2" s="41"/>
      <c r="L2" s="45"/>
    </row>
    <row r="3" spans="1:12" ht="48.75" customHeight="1" x14ac:dyDescent="0.15">
      <c r="A3" s="48"/>
      <c r="B3" s="42"/>
      <c r="C3" s="42"/>
      <c r="D3" s="8" t="s">
        <v>416</v>
      </c>
      <c r="E3" s="8" t="s">
        <v>398</v>
      </c>
      <c r="F3" s="8" t="s">
        <v>399</v>
      </c>
      <c r="G3" s="8" t="s">
        <v>407</v>
      </c>
      <c r="H3" s="8" t="s">
        <v>408</v>
      </c>
      <c r="I3" s="8" t="s">
        <v>409</v>
      </c>
      <c r="J3" s="8" t="s">
        <v>410</v>
      </c>
      <c r="K3" s="8" t="s">
        <v>411</v>
      </c>
      <c r="L3" s="11" t="s">
        <v>412</v>
      </c>
    </row>
    <row r="4" spans="1:12" ht="24.95" customHeight="1" x14ac:dyDescent="0.15">
      <c r="A4" s="24"/>
      <c r="B4" s="24" t="s">
        <v>39</v>
      </c>
      <c r="C4" s="23">
        <v>22</v>
      </c>
      <c r="D4" s="23">
        <v>40</v>
      </c>
      <c r="E4" s="23">
        <v>19</v>
      </c>
      <c r="F4" s="23">
        <v>21</v>
      </c>
      <c r="G4" s="30">
        <v>0.121</v>
      </c>
      <c r="H4" s="30">
        <v>2E-3</v>
      </c>
      <c r="I4" s="30">
        <v>0.02</v>
      </c>
      <c r="J4" s="30" t="s">
        <v>477</v>
      </c>
      <c r="K4" s="30">
        <v>8.7999999999999995E-2</v>
      </c>
      <c r="L4" s="30">
        <v>1.0999999999999999E-2</v>
      </c>
    </row>
    <row r="5" spans="1:12" ht="24.95" customHeight="1" x14ac:dyDescent="0.15">
      <c r="A5" s="24"/>
      <c r="B5" s="24" t="s">
        <v>40</v>
      </c>
      <c r="C5" s="23">
        <v>9</v>
      </c>
      <c r="D5" s="23">
        <v>17</v>
      </c>
      <c r="E5" s="23">
        <v>10</v>
      </c>
      <c r="F5" s="23">
        <v>7</v>
      </c>
      <c r="G5" s="27">
        <v>0.39900000000000002</v>
      </c>
      <c r="H5" s="27">
        <v>4.0000000000000001E-3</v>
      </c>
      <c r="I5" s="27">
        <v>0.03</v>
      </c>
      <c r="J5" s="27" t="s">
        <v>477</v>
      </c>
      <c r="K5" s="27">
        <v>0.35799999999999998</v>
      </c>
      <c r="L5" s="27">
        <v>7.0000000000000001E-3</v>
      </c>
    </row>
    <row r="6" spans="1:12" ht="24.95" customHeight="1" x14ac:dyDescent="0.15">
      <c r="A6" s="24"/>
      <c r="B6" s="24" t="s">
        <v>41</v>
      </c>
      <c r="C6" s="23">
        <v>4</v>
      </c>
      <c r="D6" s="23">
        <v>4</v>
      </c>
      <c r="E6" s="23">
        <v>3</v>
      </c>
      <c r="F6" s="23">
        <v>1</v>
      </c>
      <c r="G6" s="27">
        <v>7.0999999999999994E-2</v>
      </c>
      <c r="H6" s="27" t="s">
        <v>477</v>
      </c>
      <c r="I6" s="27" t="s">
        <v>477</v>
      </c>
      <c r="J6" s="27" t="s">
        <v>477</v>
      </c>
      <c r="K6" s="27">
        <v>7.0999999999999994E-2</v>
      </c>
      <c r="L6" s="27" t="s">
        <v>477</v>
      </c>
    </row>
    <row r="7" spans="1:12" ht="24.95" customHeight="1" x14ac:dyDescent="0.15">
      <c r="A7" s="24"/>
      <c r="B7" s="24" t="s">
        <v>42</v>
      </c>
      <c r="C7" s="23">
        <v>106</v>
      </c>
      <c r="D7" s="23">
        <v>187</v>
      </c>
      <c r="E7" s="23">
        <v>89</v>
      </c>
      <c r="F7" s="23">
        <v>98</v>
      </c>
      <c r="G7" s="27">
        <v>1.1259999999999999</v>
      </c>
      <c r="H7" s="27">
        <v>5.8999999999999997E-2</v>
      </c>
      <c r="I7" s="27">
        <v>0.312</v>
      </c>
      <c r="J7" s="27">
        <v>0.152</v>
      </c>
      <c r="K7" s="27">
        <v>0.38200000000000001</v>
      </c>
      <c r="L7" s="27">
        <v>0.221</v>
      </c>
    </row>
    <row r="8" spans="1:12" ht="24.95" customHeight="1" x14ac:dyDescent="0.15">
      <c r="A8" s="24" t="s">
        <v>43</v>
      </c>
      <c r="B8" s="24" t="s">
        <v>44</v>
      </c>
      <c r="C8" s="31">
        <f>SUM(C9:C10)</f>
        <v>1890</v>
      </c>
      <c r="D8" s="31">
        <f t="shared" ref="D8:F8" si="0">SUM(D9:D10)</f>
        <v>3513</v>
      </c>
      <c r="E8" s="31">
        <f t="shared" si="0"/>
        <v>1789</v>
      </c>
      <c r="F8" s="31">
        <f t="shared" si="0"/>
        <v>1724</v>
      </c>
      <c r="G8" s="27">
        <v>30.962</v>
      </c>
      <c r="H8" s="27">
        <v>0.70899999999999996</v>
      </c>
      <c r="I8" s="27">
        <v>4.734</v>
      </c>
      <c r="J8" s="27">
        <v>3.468</v>
      </c>
      <c r="K8" s="27">
        <v>19.282</v>
      </c>
      <c r="L8" s="27">
        <v>2.7690000000000001</v>
      </c>
    </row>
    <row r="9" spans="1:12" ht="24.95" customHeight="1" x14ac:dyDescent="0.15">
      <c r="A9" s="24"/>
      <c r="B9" s="24" t="s">
        <v>45</v>
      </c>
      <c r="C9" s="31">
        <v>1889</v>
      </c>
      <c r="D9" s="31">
        <v>3510</v>
      </c>
      <c r="E9" s="31">
        <v>1787</v>
      </c>
      <c r="F9" s="31">
        <v>1723</v>
      </c>
      <c r="G9" s="27">
        <v>30.831</v>
      </c>
      <c r="H9" s="27">
        <v>0.70599999999999996</v>
      </c>
      <c r="I9" s="27">
        <v>4.7140000000000004</v>
      </c>
      <c r="J9" s="27">
        <v>3.468</v>
      </c>
      <c r="K9" s="27">
        <v>19.175000000000001</v>
      </c>
      <c r="L9" s="27">
        <v>2.7679999999999998</v>
      </c>
    </row>
    <row r="10" spans="1:12" ht="24.95" customHeight="1" x14ac:dyDescent="0.15">
      <c r="A10" s="24"/>
      <c r="B10" s="24" t="s">
        <v>46</v>
      </c>
      <c r="C10" s="31">
        <v>1</v>
      </c>
      <c r="D10" s="31">
        <v>3</v>
      </c>
      <c r="E10" s="31">
        <v>2</v>
      </c>
      <c r="F10" s="31">
        <v>1</v>
      </c>
      <c r="G10" s="27">
        <v>0.13100000000000001</v>
      </c>
      <c r="H10" s="27">
        <v>3.0000000000000001E-3</v>
      </c>
      <c r="I10" s="27">
        <v>0.02</v>
      </c>
      <c r="J10" s="27">
        <v>0</v>
      </c>
      <c r="K10" s="27">
        <v>0.107</v>
      </c>
      <c r="L10" s="27">
        <v>1E-3</v>
      </c>
    </row>
    <row r="11" spans="1:12" ht="24.95" customHeight="1" x14ac:dyDescent="0.15">
      <c r="A11" s="24" t="s">
        <v>47</v>
      </c>
      <c r="B11" s="24" t="s">
        <v>48</v>
      </c>
      <c r="C11" s="26">
        <f>SUM(C12:C14)</f>
        <v>2367</v>
      </c>
      <c r="D11" s="26">
        <f t="shared" ref="D11:F11" si="1">SUM(D12:D14)</f>
        <v>4370</v>
      </c>
      <c r="E11" s="26">
        <f t="shared" si="1"/>
        <v>2124</v>
      </c>
      <c r="F11" s="26">
        <f t="shared" si="1"/>
        <v>2246</v>
      </c>
      <c r="G11" s="27">
        <v>46.106999999999999</v>
      </c>
      <c r="H11" s="27">
        <v>0.95299999999999996</v>
      </c>
      <c r="I11" s="27">
        <v>7.7679999999999998</v>
      </c>
      <c r="J11" s="27">
        <v>7.4359999999999999</v>
      </c>
      <c r="K11" s="27">
        <v>24.420999999999999</v>
      </c>
      <c r="L11" s="27">
        <v>5.5289999999999999</v>
      </c>
    </row>
    <row r="12" spans="1:12" ht="24.95" customHeight="1" x14ac:dyDescent="0.15">
      <c r="A12" s="24"/>
      <c r="B12" s="24" t="s">
        <v>49</v>
      </c>
      <c r="C12" s="26">
        <v>2342</v>
      </c>
      <c r="D12" s="26">
        <v>4330</v>
      </c>
      <c r="E12" s="26">
        <v>2097</v>
      </c>
      <c r="F12" s="26">
        <v>2233</v>
      </c>
      <c r="G12" s="27">
        <v>45.558999999999997</v>
      </c>
      <c r="H12" s="27">
        <v>0.94099999999999995</v>
      </c>
      <c r="I12" s="27">
        <v>7.6849999999999996</v>
      </c>
      <c r="J12" s="27">
        <v>7.43</v>
      </c>
      <c r="K12" s="27">
        <v>23.997</v>
      </c>
      <c r="L12" s="27">
        <v>5.5060000000000002</v>
      </c>
    </row>
    <row r="13" spans="1:12" ht="24.95" customHeight="1" x14ac:dyDescent="0.15">
      <c r="A13" s="24"/>
      <c r="B13" s="24" t="s">
        <v>50</v>
      </c>
      <c r="C13" s="23">
        <v>4</v>
      </c>
      <c r="D13" s="23">
        <v>9</v>
      </c>
      <c r="E13" s="23">
        <v>4</v>
      </c>
      <c r="F13" s="23">
        <v>5</v>
      </c>
      <c r="G13" s="27">
        <v>0.41</v>
      </c>
      <c r="H13" s="27">
        <v>4.0000000000000001E-3</v>
      </c>
      <c r="I13" s="27">
        <v>4.2999999999999997E-2</v>
      </c>
      <c r="J13" s="27">
        <v>2E-3</v>
      </c>
      <c r="K13" s="27">
        <v>0.34200000000000003</v>
      </c>
      <c r="L13" s="27">
        <v>1.9E-2</v>
      </c>
    </row>
    <row r="14" spans="1:12" ht="24.95" customHeight="1" x14ac:dyDescent="0.15">
      <c r="A14" s="24"/>
      <c r="B14" s="24" t="s">
        <v>24</v>
      </c>
      <c r="C14" s="23">
        <v>21</v>
      </c>
      <c r="D14" s="23">
        <v>31</v>
      </c>
      <c r="E14" s="23">
        <v>23</v>
      </c>
      <c r="F14" s="23">
        <v>8</v>
      </c>
      <c r="G14" s="27">
        <v>0.13800000000000001</v>
      </c>
      <c r="H14" s="27">
        <v>8.0000000000000002E-3</v>
      </c>
      <c r="I14" s="27">
        <v>0.04</v>
      </c>
      <c r="J14" s="27">
        <v>4.0000000000000001E-3</v>
      </c>
      <c r="K14" s="27">
        <v>8.2000000000000003E-2</v>
      </c>
      <c r="L14" s="27">
        <v>4.0000000000000001E-3</v>
      </c>
    </row>
    <row r="15" spans="1:12" ht="24.95" customHeight="1" x14ac:dyDescent="0.15">
      <c r="A15" s="24" t="s">
        <v>51</v>
      </c>
      <c r="B15" s="24" t="s">
        <v>4</v>
      </c>
      <c r="C15" s="31">
        <f>SUM(C16)</f>
        <v>1336</v>
      </c>
      <c r="D15" s="31">
        <f t="shared" ref="D15:F15" si="2">SUM(D16)</f>
        <v>2419</v>
      </c>
      <c r="E15" s="31">
        <f t="shared" si="2"/>
        <v>1227</v>
      </c>
      <c r="F15" s="31">
        <f t="shared" si="2"/>
        <v>1192</v>
      </c>
      <c r="G15" s="27">
        <v>28.7</v>
      </c>
      <c r="H15" s="27">
        <v>0.51300000000000001</v>
      </c>
      <c r="I15" s="27">
        <v>3.3620000000000001</v>
      </c>
      <c r="J15" s="27">
        <v>4.3079999999999998</v>
      </c>
      <c r="K15" s="27">
        <v>16.224</v>
      </c>
      <c r="L15" s="27">
        <v>4.2930000000000001</v>
      </c>
    </row>
    <row r="16" spans="1:12" ht="24.95" customHeight="1" x14ac:dyDescent="0.15">
      <c r="A16" s="24"/>
      <c r="B16" s="24" t="s">
        <v>479</v>
      </c>
      <c r="C16" s="31">
        <v>1336</v>
      </c>
      <c r="D16" s="31">
        <v>2419</v>
      </c>
      <c r="E16" s="31">
        <v>1227</v>
      </c>
      <c r="F16" s="31">
        <v>1192</v>
      </c>
      <c r="G16" s="27">
        <v>28.7</v>
      </c>
      <c r="H16" s="27">
        <v>0.51300000000000001</v>
      </c>
      <c r="I16" s="27">
        <v>3.3620000000000001</v>
      </c>
      <c r="J16" s="27">
        <v>4.3079999999999998</v>
      </c>
      <c r="K16" s="27">
        <v>16.224</v>
      </c>
      <c r="L16" s="27">
        <v>4.2930000000000001</v>
      </c>
    </row>
    <row r="17" spans="1:12" ht="24.95" customHeight="1" x14ac:dyDescent="0.15">
      <c r="A17" s="24" t="s">
        <v>52</v>
      </c>
      <c r="B17" s="24" t="s">
        <v>53</v>
      </c>
      <c r="C17" s="26">
        <f>SUM(C18:C22)</f>
        <v>1304</v>
      </c>
      <c r="D17" s="26">
        <f t="shared" ref="D17:F17" si="3">SUM(D18:D22)</f>
        <v>2329</v>
      </c>
      <c r="E17" s="26">
        <f t="shared" si="3"/>
        <v>1159</v>
      </c>
      <c r="F17" s="26">
        <f t="shared" si="3"/>
        <v>1170</v>
      </c>
      <c r="G17" s="27">
        <v>41.588999999999999</v>
      </c>
      <c r="H17" s="27">
        <v>0.71899999999999997</v>
      </c>
      <c r="I17" s="27">
        <v>5.16</v>
      </c>
      <c r="J17" s="27">
        <v>3.7170000000000001</v>
      </c>
      <c r="K17" s="27">
        <v>30.047000000000001</v>
      </c>
      <c r="L17" s="27">
        <v>1.946</v>
      </c>
    </row>
    <row r="18" spans="1:12" ht="24.95" customHeight="1" x14ac:dyDescent="0.15">
      <c r="A18" s="24"/>
      <c r="B18" s="24" t="s">
        <v>54</v>
      </c>
      <c r="C18" s="26">
        <v>1113</v>
      </c>
      <c r="D18" s="26">
        <v>2000</v>
      </c>
      <c r="E18" s="23">
        <v>985</v>
      </c>
      <c r="F18" s="26">
        <v>1015</v>
      </c>
      <c r="G18" s="27">
        <v>32.963000000000001</v>
      </c>
      <c r="H18" s="27">
        <v>0.58399999999999996</v>
      </c>
      <c r="I18" s="27">
        <v>3.93</v>
      </c>
      <c r="J18" s="27">
        <v>3.4159999999999999</v>
      </c>
      <c r="K18" s="27">
        <v>23.324999999999999</v>
      </c>
      <c r="L18" s="27">
        <v>1.708</v>
      </c>
    </row>
    <row r="19" spans="1:12" ht="24.95" customHeight="1" x14ac:dyDescent="0.15">
      <c r="A19" s="24"/>
      <c r="B19" s="24" t="s">
        <v>16</v>
      </c>
      <c r="C19" s="23">
        <v>13</v>
      </c>
      <c r="D19" s="23">
        <v>23</v>
      </c>
      <c r="E19" s="23">
        <v>14</v>
      </c>
      <c r="F19" s="23">
        <v>9</v>
      </c>
      <c r="G19" s="27">
        <v>0.13500000000000001</v>
      </c>
      <c r="H19" s="27">
        <v>2E-3</v>
      </c>
      <c r="I19" s="27">
        <v>2.5000000000000001E-2</v>
      </c>
      <c r="J19" s="27" t="s">
        <v>477</v>
      </c>
      <c r="K19" s="27">
        <v>0.10299999999999999</v>
      </c>
      <c r="L19" s="27">
        <v>5.0000000000000001E-3</v>
      </c>
    </row>
    <row r="20" spans="1:12" ht="24.95" customHeight="1" x14ac:dyDescent="0.15">
      <c r="A20" s="24"/>
      <c r="B20" s="24" t="s">
        <v>55</v>
      </c>
      <c r="C20" s="23">
        <v>107</v>
      </c>
      <c r="D20" s="23">
        <v>202</v>
      </c>
      <c r="E20" s="23">
        <v>102</v>
      </c>
      <c r="F20" s="23">
        <v>100</v>
      </c>
      <c r="G20" s="27">
        <v>4.1539999999999999</v>
      </c>
      <c r="H20" s="27">
        <v>6.5000000000000002E-2</v>
      </c>
      <c r="I20" s="27">
        <v>0.63500000000000001</v>
      </c>
      <c r="J20" s="27">
        <v>0.254</v>
      </c>
      <c r="K20" s="27">
        <v>3.0630000000000002</v>
      </c>
      <c r="L20" s="27">
        <v>0.13700000000000001</v>
      </c>
    </row>
    <row r="21" spans="1:12" ht="24.95" customHeight="1" x14ac:dyDescent="0.15">
      <c r="A21" s="24"/>
      <c r="B21" s="24" t="s">
        <v>56</v>
      </c>
      <c r="C21" s="23">
        <v>18</v>
      </c>
      <c r="D21" s="23">
        <v>26</v>
      </c>
      <c r="E21" s="23">
        <v>14</v>
      </c>
      <c r="F21" s="23">
        <v>12</v>
      </c>
      <c r="G21" s="27">
        <v>0.36899999999999999</v>
      </c>
      <c r="H21" s="27">
        <v>1.4E-2</v>
      </c>
      <c r="I21" s="27">
        <v>0.129</v>
      </c>
      <c r="J21" s="27" t="s">
        <v>477</v>
      </c>
      <c r="K21" s="27">
        <v>0.20799999999999999</v>
      </c>
      <c r="L21" s="27">
        <v>1.7999999999999999E-2</v>
      </c>
    </row>
    <row r="22" spans="1:12" ht="24.95" customHeight="1" x14ac:dyDescent="0.15">
      <c r="A22" s="24"/>
      <c r="B22" s="24" t="s">
        <v>57</v>
      </c>
      <c r="C22" s="23">
        <v>53</v>
      </c>
      <c r="D22" s="23">
        <v>78</v>
      </c>
      <c r="E22" s="23">
        <v>44</v>
      </c>
      <c r="F22" s="23">
        <v>34</v>
      </c>
      <c r="G22" s="27">
        <v>3.968</v>
      </c>
      <c r="H22" s="27">
        <v>5.3999999999999999E-2</v>
      </c>
      <c r="I22" s="27">
        <v>0.441</v>
      </c>
      <c r="J22" s="27">
        <v>4.7E-2</v>
      </c>
      <c r="K22" s="27">
        <v>3.3479999999999999</v>
      </c>
      <c r="L22" s="27">
        <v>7.8E-2</v>
      </c>
    </row>
    <row r="23" spans="1:12" ht="24.95" customHeight="1" x14ac:dyDescent="0.15">
      <c r="A23" s="24" t="s">
        <v>58</v>
      </c>
      <c r="B23" s="24" t="s">
        <v>59</v>
      </c>
      <c r="C23" s="26">
        <f>SUM(C24:C27)</f>
        <v>1290</v>
      </c>
      <c r="D23" s="26">
        <f t="shared" ref="D23:F23" si="4">SUM(D24:D27)</f>
        <v>2580</v>
      </c>
      <c r="E23" s="26">
        <f t="shared" si="4"/>
        <v>1261</v>
      </c>
      <c r="F23" s="26">
        <f t="shared" si="4"/>
        <v>1319</v>
      </c>
      <c r="G23" s="27">
        <v>28.172999999999998</v>
      </c>
      <c r="H23" s="27">
        <v>0.60099999999999998</v>
      </c>
      <c r="I23" s="27">
        <v>3.5640000000000001</v>
      </c>
      <c r="J23" s="27">
        <v>1.877</v>
      </c>
      <c r="K23" s="27">
        <v>20.47</v>
      </c>
      <c r="L23" s="27">
        <v>1.661</v>
      </c>
    </row>
    <row r="24" spans="1:12" ht="24.95" customHeight="1" x14ac:dyDescent="0.15">
      <c r="A24" s="24"/>
      <c r="B24" s="24" t="s">
        <v>60</v>
      </c>
      <c r="C24" s="26">
        <v>1165</v>
      </c>
      <c r="D24" s="26">
        <v>2358</v>
      </c>
      <c r="E24" s="26">
        <v>1150</v>
      </c>
      <c r="F24" s="26">
        <v>1208</v>
      </c>
      <c r="G24" s="27">
        <v>23.227</v>
      </c>
      <c r="H24" s="27">
        <v>0.52500000000000002</v>
      </c>
      <c r="I24" s="27">
        <v>2.8889999999999998</v>
      </c>
      <c r="J24" s="27">
        <v>1.7849999999999999</v>
      </c>
      <c r="K24" s="27">
        <v>16.443000000000001</v>
      </c>
      <c r="L24" s="27">
        <v>1.585</v>
      </c>
    </row>
    <row r="25" spans="1:12" ht="24.95" customHeight="1" x14ac:dyDescent="0.15">
      <c r="A25" s="24"/>
      <c r="B25" s="24" t="s">
        <v>61</v>
      </c>
      <c r="C25" s="23">
        <v>22</v>
      </c>
      <c r="D25" s="23">
        <v>35</v>
      </c>
      <c r="E25" s="23">
        <v>18</v>
      </c>
      <c r="F25" s="23">
        <v>17</v>
      </c>
      <c r="G25" s="27">
        <v>1.4019999999999999</v>
      </c>
      <c r="H25" s="27">
        <v>3.3000000000000002E-2</v>
      </c>
      <c r="I25" s="27">
        <v>0.29699999999999999</v>
      </c>
      <c r="J25" s="27">
        <v>3.5000000000000003E-2</v>
      </c>
      <c r="K25" s="27">
        <v>1.022</v>
      </c>
      <c r="L25" s="27">
        <v>1.4999999999999999E-2</v>
      </c>
    </row>
    <row r="26" spans="1:12" ht="24.95" customHeight="1" x14ac:dyDescent="0.15">
      <c r="A26" s="24"/>
      <c r="B26" s="24" t="s">
        <v>62</v>
      </c>
      <c r="C26" s="23">
        <v>72</v>
      </c>
      <c r="D26" s="23">
        <v>115</v>
      </c>
      <c r="E26" s="23">
        <v>51</v>
      </c>
      <c r="F26" s="23">
        <v>64</v>
      </c>
      <c r="G26" s="27">
        <v>3.2669999999999999</v>
      </c>
      <c r="H26" s="27">
        <v>2.7E-2</v>
      </c>
      <c r="I26" s="27">
        <v>0.30599999999999999</v>
      </c>
      <c r="J26" s="27">
        <v>5.7000000000000002E-2</v>
      </c>
      <c r="K26" s="27">
        <v>2.82</v>
      </c>
      <c r="L26" s="27">
        <v>5.7000000000000002E-2</v>
      </c>
    </row>
    <row r="27" spans="1:12" ht="24.95" customHeight="1" x14ac:dyDescent="0.15">
      <c r="A27" s="24"/>
      <c r="B27" s="24" t="s">
        <v>63</v>
      </c>
      <c r="C27" s="23">
        <v>31</v>
      </c>
      <c r="D27" s="23">
        <v>72</v>
      </c>
      <c r="E27" s="23">
        <v>42</v>
      </c>
      <c r="F27" s="23">
        <v>30</v>
      </c>
      <c r="G27" s="27">
        <v>0.27700000000000002</v>
      </c>
      <c r="H27" s="27">
        <v>1.6E-2</v>
      </c>
      <c r="I27" s="27">
        <v>7.1999999999999995E-2</v>
      </c>
      <c r="J27" s="27" t="s">
        <v>477</v>
      </c>
      <c r="K27" s="27">
        <v>0.185</v>
      </c>
      <c r="L27" s="27">
        <v>4.0000000000000001E-3</v>
      </c>
    </row>
    <row r="28" spans="1:12" ht="24.95" customHeight="1" x14ac:dyDescent="0.15">
      <c r="A28" s="24" t="s">
        <v>64</v>
      </c>
      <c r="B28" s="24" t="s">
        <v>48</v>
      </c>
      <c r="C28" s="23">
        <f>SUM(C29:C31)</f>
        <v>537</v>
      </c>
      <c r="D28" s="23">
        <f t="shared" ref="D28:F28" si="5">SUM(D29:D31)</f>
        <v>990</v>
      </c>
      <c r="E28" s="23">
        <f t="shared" si="5"/>
        <v>496</v>
      </c>
      <c r="F28" s="23">
        <f t="shared" si="5"/>
        <v>494</v>
      </c>
      <c r="G28" s="27">
        <v>13.792</v>
      </c>
      <c r="H28" s="27">
        <v>0.22800000000000001</v>
      </c>
      <c r="I28" s="27">
        <v>1.6910000000000001</v>
      </c>
      <c r="J28" s="27">
        <v>0.91300000000000003</v>
      </c>
      <c r="K28" s="27">
        <v>9.8829999999999991</v>
      </c>
      <c r="L28" s="27">
        <v>1.077</v>
      </c>
    </row>
    <row r="29" spans="1:12" ht="24.95" customHeight="1" x14ac:dyDescent="0.15">
      <c r="A29" s="24"/>
      <c r="B29" s="24" t="s">
        <v>65</v>
      </c>
      <c r="C29" s="23">
        <v>498</v>
      </c>
      <c r="D29" s="23">
        <v>925</v>
      </c>
      <c r="E29" s="23">
        <v>465</v>
      </c>
      <c r="F29" s="23">
        <v>460</v>
      </c>
      <c r="G29" s="27">
        <v>12.983000000000001</v>
      </c>
      <c r="H29" s="27">
        <v>0.20599999999999999</v>
      </c>
      <c r="I29" s="27">
        <v>1.5229999999999999</v>
      </c>
      <c r="J29" s="27">
        <v>0.90800000000000003</v>
      </c>
      <c r="K29" s="27">
        <v>9.3390000000000004</v>
      </c>
      <c r="L29" s="27">
        <v>1.0069999999999999</v>
      </c>
    </row>
    <row r="30" spans="1:12" ht="24.95" customHeight="1" x14ac:dyDescent="0.15">
      <c r="A30" s="24"/>
      <c r="B30" s="24" t="s">
        <v>66</v>
      </c>
      <c r="C30" s="23">
        <v>30</v>
      </c>
      <c r="D30" s="23">
        <v>52</v>
      </c>
      <c r="E30" s="23">
        <v>24</v>
      </c>
      <c r="F30" s="23">
        <v>28</v>
      </c>
      <c r="G30" s="27">
        <v>0.68899999999999995</v>
      </c>
      <c r="H30" s="27">
        <v>1.7000000000000001E-2</v>
      </c>
      <c r="I30" s="27">
        <v>0.111</v>
      </c>
      <c r="J30" s="27">
        <v>5.0000000000000001E-3</v>
      </c>
      <c r="K30" s="27">
        <v>0.48799999999999999</v>
      </c>
      <c r="L30" s="27">
        <v>6.8000000000000005E-2</v>
      </c>
    </row>
    <row r="31" spans="1:12" ht="24.95" customHeight="1" x14ac:dyDescent="0.15">
      <c r="A31" s="24"/>
      <c r="B31" s="24" t="s">
        <v>67</v>
      </c>
      <c r="C31" s="23">
        <v>9</v>
      </c>
      <c r="D31" s="23">
        <v>13</v>
      </c>
      <c r="E31" s="23">
        <v>7</v>
      </c>
      <c r="F31" s="23">
        <v>6</v>
      </c>
      <c r="G31" s="27">
        <v>0.12</v>
      </c>
      <c r="H31" s="27">
        <v>5.0000000000000001E-3</v>
      </c>
      <c r="I31" s="27">
        <v>5.7000000000000002E-2</v>
      </c>
      <c r="J31" s="27" t="s">
        <v>477</v>
      </c>
      <c r="K31" s="27">
        <v>5.6000000000000001E-2</v>
      </c>
      <c r="L31" s="27">
        <v>2E-3</v>
      </c>
    </row>
    <row r="32" spans="1:12" ht="24.95" customHeight="1" x14ac:dyDescent="0.15">
      <c r="A32" s="24" t="s">
        <v>68</v>
      </c>
      <c r="B32" s="24" t="s">
        <v>44</v>
      </c>
      <c r="C32" s="26">
        <v>1234</v>
      </c>
      <c r="D32" s="26">
        <v>2705</v>
      </c>
      <c r="E32" s="26">
        <v>1370</v>
      </c>
      <c r="F32" s="26">
        <v>1335</v>
      </c>
      <c r="G32" s="27">
        <v>32.436</v>
      </c>
      <c r="H32" s="27">
        <v>0.44600000000000001</v>
      </c>
      <c r="I32" s="27">
        <v>3.0659999999999998</v>
      </c>
      <c r="J32" s="27">
        <v>0.75600000000000001</v>
      </c>
      <c r="K32" s="27">
        <v>26.794</v>
      </c>
      <c r="L32" s="27">
        <v>1.3740000000000001</v>
      </c>
    </row>
    <row r="33" spans="1:12" ht="24.95" customHeight="1" x14ac:dyDescent="0.15">
      <c r="A33" s="24"/>
      <c r="B33" s="24" t="s">
        <v>69</v>
      </c>
      <c r="C33" s="26">
        <v>1208</v>
      </c>
      <c r="D33" s="26">
        <v>2656</v>
      </c>
      <c r="E33" s="26">
        <v>1345</v>
      </c>
      <c r="F33" s="26">
        <v>1311</v>
      </c>
      <c r="G33" s="27">
        <v>32.142000000000003</v>
      </c>
      <c r="H33" s="27">
        <v>0.439</v>
      </c>
      <c r="I33" s="27">
        <v>3.016</v>
      </c>
      <c r="J33" s="27">
        <v>0.75600000000000001</v>
      </c>
      <c r="K33" s="27">
        <v>26.559000000000001</v>
      </c>
      <c r="L33" s="27">
        <v>1.3720000000000001</v>
      </c>
    </row>
    <row r="34" spans="1:12" ht="24.95" customHeight="1" x14ac:dyDescent="0.15">
      <c r="A34" s="24"/>
      <c r="B34" s="24" t="s">
        <v>70</v>
      </c>
      <c r="C34" s="23">
        <v>26</v>
      </c>
      <c r="D34" s="23">
        <v>49</v>
      </c>
      <c r="E34" s="23">
        <v>25</v>
      </c>
      <c r="F34" s="23">
        <v>24</v>
      </c>
      <c r="G34" s="27">
        <v>0.29399999999999998</v>
      </c>
      <c r="H34" s="27">
        <v>7.0000000000000001E-3</v>
      </c>
      <c r="I34" s="27">
        <v>0.05</v>
      </c>
      <c r="J34" s="27" t="s">
        <v>477</v>
      </c>
      <c r="K34" s="27">
        <v>0.23499999999999999</v>
      </c>
      <c r="L34" s="27">
        <v>2E-3</v>
      </c>
    </row>
    <row r="35" spans="1:12" ht="24.95" customHeight="1" x14ac:dyDescent="0.15">
      <c r="A35" s="24" t="s">
        <v>71</v>
      </c>
      <c r="B35" s="24" t="s">
        <v>44</v>
      </c>
      <c r="C35" s="23">
        <f>SUM(C36:C37)</f>
        <v>466</v>
      </c>
      <c r="D35" s="23">
        <f t="shared" ref="D35:F35" si="6">SUM(D36:D37)</f>
        <v>820</v>
      </c>
      <c r="E35" s="23">
        <f t="shared" si="6"/>
        <v>422</v>
      </c>
      <c r="F35" s="23">
        <f t="shared" si="6"/>
        <v>398</v>
      </c>
      <c r="G35" s="27">
        <v>14.56</v>
      </c>
      <c r="H35" s="27">
        <v>0.376</v>
      </c>
      <c r="I35" s="27">
        <v>1.534</v>
      </c>
      <c r="J35" s="27">
        <v>0.70499999999999996</v>
      </c>
      <c r="K35" s="27">
        <v>11.109</v>
      </c>
      <c r="L35" s="27">
        <v>0.83599999999999997</v>
      </c>
    </row>
    <row r="36" spans="1:12" ht="24.95" customHeight="1" x14ac:dyDescent="0.15">
      <c r="A36" s="24"/>
      <c r="B36" s="24" t="s">
        <v>72</v>
      </c>
      <c r="C36" s="23">
        <v>393</v>
      </c>
      <c r="D36" s="23">
        <v>703</v>
      </c>
      <c r="E36" s="23">
        <v>358</v>
      </c>
      <c r="F36" s="23">
        <v>345</v>
      </c>
      <c r="G36" s="27">
        <v>13.81</v>
      </c>
      <c r="H36" s="27">
        <v>0.34699999999999998</v>
      </c>
      <c r="I36" s="27">
        <v>1.373</v>
      </c>
      <c r="J36" s="27">
        <v>0.68500000000000005</v>
      </c>
      <c r="K36" s="27">
        <v>10.6</v>
      </c>
      <c r="L36" s="27">
        <v>0.80500000000000005</v>
      </c>
    </row>
    <row r="37" spans="1:12" ht="24.95" customHeight="1" thickBot="1" x14ac:dyDescent="0.2">
      <c r="A37" s="6"/>
      <c r="B37" s="6" t="s">
        <v>73</v>
      </c>
      <c r="C37" s="29">
        <v>73</v>
      </c>
      <c r="D37" s="29">
        <v>117</v>
      </c>
      <c r="E37" s="29">
        <v>64</v>
      </c>
      <c r="F37" s="29">
        <v>53</v>
      </c>
      <c r="G37" s="29">
        <v>0.75</v>
      </c>
      <c r="H37" s="29">
        <v>2.9000000000000001E-2</v>
      </c>
      <c r="I37" s="29">
        <v>0.161</v>
      </c>
      <c r="J37" s="29">
        <v>0.02</v>
      </c>
      <c r="K37" s="29">
        <v>0.50900000000000001</v>
      </c>
      <c r="L37" s="29">
        <v>3.1E-2</v>
      </c>
    </row>
    <row r="38" spans="1:12" ht="24.95" customHeight="1" x14ac:dyDescent="0.15">
      <c r="A38" s="43" t="s">
        <v>421</v>
      </c>
      <c r="B38" s="43"/>
      <c r="C38" s="43"/>
      <c r="D38" s="3"/>
      <c r="E38" s="3"/>
      <c r="F38" s="3"/>
      <c r="G38" s="3"/>
      <c r="H38" s="3"/>
      <c r="I38" s="3"/>
      <c r="J38" s="3"/>
      <c r="K38" s="3"/>
      <c r="L38" s="3"/>
    </row>
  </sheetData>
  <dataConsolidate/>
  <mergeCells count="7">
    <mergeCell ref="A38:C38"/>
    <mergeCell ref="A1:L1"/>
    <mergeCell ref="A2:A3"/>
    <mergeCell ref="D2:F2"/>
    <mergeCell ref="G2:L2"/>
    <mergeCell ref="B2:B3"/>
    <mergeCell ref="C2:C3"/>
  </mergeCells>
  <phoneticPr fontId="1" type="noConversion"/>
  <pageMargins left="0.98425196850393704" right="0.94488188976377963" top="0.51181102362204722" bottom="0.78740157480314965" header="0.39370078740157483" footer="2.1259842519685042"/>
  <pageSetup paperSize="9" scale="71" firstPageNumber="40"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11</vt:i4>
      </vt:variant>
      <vt:variant>
        <vt:lpstr>이름이 지정된 범위</vt:lpstr>
      </vt:variant>
      <vt:variant>
        <vt:i4>11</vt:i4>
      </vt:variant>
    </vt:vector>
  </HeadingPairs>
  <TitlesOfParts>
    <vt:vector size="22" baseType="lpstr">
      <vt:lpstr>1.위치</vt:lpstr>
      <vt:lpstr>2.행정구역</vt:lpstr>
      <vt:lpstr>3.토지지목별현황</vt:lpstr>
      <vt:lpstr>4.일기일수</vt:lpstr>
      <vt:lpstr>5.기상개황</vt:lpstr>
      <vt:lpstr>6.강수량</vt:lpstr>
      <vt:lpstr>7.해안선및도서</vt:lpstr>
      <vt:lpstr>8. 유인도서인구및면적현황</vt:lpstr>
      <vt:lpstr>8-1. 유인도서인구및면적현황</vt:lpstr>
      <vt:lpstr>9. 무인도서면적현황</vt:lpstr>
      <vt:lpstr>9-1. 무인도서면적현황</vt:lpstr>
      <vt:lpstr>'1.위치'!Print_Area</vt:lpstr>
      <vt:lpstr>'2.행정구역'!Print_Area</vt:lpstr>
      <vt:lpstr>'3.토지지목별현황'!Print_Area</vt:lpstr>
      <vt:lpstr>'4.일기일수'!Print_Area</vt:lpstr>
      <vt:lpstr>'5.기상개황'!Print_Area</vt:lpstr>
      <vt:lpstr>'6.강수량'!Print_Area</vt:lpstr>
      <vt:lpstr>'7.해안선및도서'!Print_Area</vt:lpstr>
      <vt:lpstr>'8. 유인도서인구및면적현황'!Print_Area</vt:lpstr>
      <vt:lpstr>'8-1. 유인도서인구및면적현황'!Print_Area</vt:lpstr>
      <vt:lpstr>'9. 무인도서면적현황'!Print_Area</vt:lpstr>
      <vt:lpstr>'9-1. 무인도서면적현황'!Print_Area</vt:lpstr>
    </vt:vector>
  </TitlesOfParts>
  <Company>CnP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Masterpc</dc:creator>
  <cp:lastModifiedBy>MYPC</cp:lastModifiedBy>
  <cp:lastPrinted>2018-01-25T04:53:39Z</cp:lastPrinted>
  <dcterms:created xsi:type="dcterms:W3CDTF">2013-01-14T02:07:45Z</dcterms:created>
  <dcterms:modified xsi:type="dcterms:W3CDTF">2020-09-10T09:19:26Z</dcterms:modified>
</cp:coreProperties>
</file>