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법무통계 (양건우)\통계(양건우)\2020 제60회 완도통계연보\"/>
    </mc:Choice>
  </mc:AlternateContent>
  <bookViews>
    <workbookView xWindow="120" yWindow="600" windowWidth="18960" windowHeight="11685" tabRatio="761" firstSheet="8" activeTab="13"/>
  </bookViews>
  <sheets>
    <sheet name="1. 농가및농가인구" sheetId="1" r:id="rId1"/>
    <sheet name="2.경지면적" sheetId="2" r:id="rId2"/>
    <sheet name="2-1. 경지규모별 농가" sheetId="58" r:id="rId3"/>
    <sheet name="3.농업진흥지역 지정" sheetId="4" r:id="rId4"/>
    <sheet name="4.식량작물생산량(정곡)" sheetId="7" r:id="rId5"/>
    <sheet name="4-1.미곡" sheetId="8" r:id="rId6"/>
    <sheet name="4-2.맥류" sheetId="9" r:id="rId7"/>
    <sheet name="4-3.잡곡" sheetId="10" r:id="rId8"/>
    <sheet name="4-4.두류" sheetId="11" r:id="rId9"/>
    <sheet name="4-5.서류" sheetId="12" r:id="rId10"/>
    <sheet name="5.채소류생산량" sheetId="13" r:id="rId11"/>
    <sheet name="6.특용작물생산량" sheetId="14" r:id="rId12"/>
    <sheet name="7.과실류생산량" sheetId="46" r:id="rId13"/>
    <sheet name="8.농업협동조합" sheetId="47" r:id="rId14"/>
    <sheet name="9.농업용 기계보유" sheetId="18" r:id="rId15"/>
    <sheet name="10.가축현황" sheetId="20" r:id="rId16"/>
    <sheet name="11.가축전염병발생" sheetId="48" r:id="rId17"/>
    <sheet name="12.수의사현황" sheetId="22" r:id="rId18"/>
    <sheet name="13.도축검사" sheetId="49" r:id="rId19"/>
    <sheet name="14. 축산물 위생관계업소" sheetId="59" r:id="rId20"/>
    <sheet name="15.임산물생산량" sheetId="26" r:id="rId21"/>
    <sheet name="16.입목벌채 허가(신고)" sheetId="55" r:id="rId22"/>
    <sheet name="17.수렵" sheetId="56" r:id="rId23"/>
    <sheet name="18.조림" sheetId="27" r:id="rId24"/>
    <sheet name="19.불법산림훼손피해" sheetId="28" r:id="rId25"/>
    <sheet name="20.어가및어가인구" sheetId="29" r:id="rId26"/>
    <sheet name="21.어선보유" sheetId="30" r:id="rId27"/>
    <sheet name="22.수산물어획고" sheetId="36" r:id="rId28"/>
    <sheet name="23.수산물가공품생산고" sheetId="50" r:id="rId29"/>
    <sheet name="24.수산물생산량" sheetId="51" r:id="rId30"/>
    <sheet name="25.수산물계통판매고" sheetId="52" r:id="rId31"/>
    <sheet name="26.수산업협동조합 현황" sheetId="53" r:id="rId32"/>
    <sheet name="27.친환경농산물인증현황" sheetId="54" r:id="rId33"/>
    <sheet name="28.친환경 농·축산물 출하현황" sheetId="60" r:id="rId34"/>
  </sheets>
  <definedNames>
    <definedName name="_xlnm.Print_Area" localSheetId="0">'1. 농가및농가인구'!$A$1:$H$11</definedName>
    <definedName name="_xlnm.Print_Area" localSheetId="15">'10.가축현황'!$A$1:$X$10</definedName>
    <definedName name="_xlnm.Print_Area" localSheetId="16">'11.가축전염병발생'!$A$1:$I$10</definedName>
    <definedName name="_xlnm.Print_Area" localSheetId="17">'12.수의사현황'!$A$1:$L$10</definedName>
    <definedName name="_xlnm.Print_Area" localSheetId="18">'13.도축검사'!$A$1:$S$11</definedName>
    <definedName name="_xlnm.Print_Area" localSheetId="19">'14. 축산물 위생관계업소'!$A$1:$S$10</definedName>
    <definedName name="_xlnm.Print_Area" localSheetId="20">'15.임산물생산량'!$A$1:$Q$21</definedName>
    <definedName name="_xlnm.Print_Area" localSheetId="21">'16.입목벌채 허가(신고)'!$A$1:$Q$10</definedName>
    <definedName name="_xlnm.Print_Area" localSheetId="22">'17.수렵'!$A$1:$K$10</definedName>
    <definedName name="_xlnm.Print_Area" localSheetId="23">'18.조림'!$A$1:$K$21</definedName>
    <definedName name="_xlnm.Print_Area" localSheetId="24">'19.불법산림훼손피해'!$A$1:$T$21</definedName>
    <definedName name="_xlnm.Print_Area" localSheetId="1">'2.경지면적'!$A$1:$G$10</definedName>
    <definedName name="_xlnm.Print_Area" localSheetId="25">'20.어가및어가인구'!$A$1:$S$11</definedName>
    <definedName name="_xlnm.Print_Area" localSheetId="2">'2-1. 경지규모별 농가'!$A$1:$L$8</definedName>
    <definedName name="_xlnm.Print_Area" localSheetId="26">'21.어선보유'!$A$1:$M$22</definedName>
    <definedName name="_xlnm.Print_Area" localSheetId="28">'23.수산물가공품생산고'!$A$1:$K$11</definedName>
    <definedName name="_xlnm.Print_Area" localSheetId="29">'24.수산물생산량'!$A$1:$I$22</definedName>
    <definedName name="_xlnm.Print_Area" localSheetId="30">'25.수산물계통판매고'!$A$1:$P$12</definedName>
    <definedName name="_xlnm.Print_Area" localSheetId="31">'26.수산업협동조합 현황'!$A$1:$P$12</definedName>
    <definedName name="_xlnm.Print_Area" localSheetId="32">'27.친환경농산물인증현황'!$A$1:$Q$10</definedName>
    <definedName name="_xlnm.Print_Area" localSheetId="33">'28.친환경 농·축산물 출하현황'!$A$1:$W$11</definedName>
    <definedName name="_xlnm.Print_Area" localSheetId="3">'3.농업진흥지역 지정'!$A$1:$G$22</definedName>
    <definedName name="_xlnm.Print_Area" localSheetId="4">'4.식량작물생산량(정곡)'!$A$1:$M$10</definedName>
    <definedName name="_xlnm.Print_Area" localSheetId="5">'4-1.미곡'!$A$1:$I$11</definedName>
    <definedName name="_xlnm.Print_Area" localSheetId="6">'4-2.맥류'!$A$1:$J$11</definedName>
    <definedName name="_xlnm.Print_Area" localSheetId="7">'4-3.잡곡'!$A$1:$L$11</definedName>
    <definedName name="_xlnm.Print_Area" localSheetId="8">'4-4.두류'!$A$1:$O$11</definedName>
    <definedName name="_xlnm.Print_Area" localSheetId="9">'4-5.서류'!$A$1:$I$11</definedName>
    <definedName name="_xlnm.Print_Area" localSheetId="10">'5.채소류생산량'!$A$1:$BL$12</definedName>
    <definedName name="_xlnm.Print_Area" localSheetId="11">'6.특용작물생산량'!$A$1:$M$12</definedName>
    <definedName name="_xlnm.Print_Area" localSheetId="12">'7.과실류생산량'!$A$1:$V$12</definedName>
    <definedName name="_xlnm.Print_Area" localSheetId="13">'8.농업협동조합'!$A$1:$V$13</definedName>
  </definedNames>
  <calcPr calcId="162913"/>
</workbook>
</file>

<file path=xl/calcChain.xml><?xml version="1.0" encoding="utf-8"?>
<calcChain xmlns="http://schemas.openxmlformats.org/spreadsheetml/2006/main">
  <c r="C9" i="30" l="1"/>
  <c r="D9" i="30"/>
  <c r="E9" i="30"/>
  <c r="F9" i="30"/>
  <c r="G9" i="30"/>
  <c r="H9" i="30"/>
  <c r="I9" i="30"/>
  <c r="J9" i="30"/>
  <c r="K9" i="30"/>
  <c r="L9" i="30"/>
  <c r="M9" i="30"/>
  <c r="B9" i="30"/>
  <c r="D8" i="27" l="1"/>
  <c r="E8" i="27"/>
  <c r="F8" i="27"/>
  <c r="G8" i="27"/>
  <c r="H8" i="27"/>
  <c r="I8" i="27"/>
  <c r="J8" i="27"/>
  <c r="K8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 l="1"/>
  <c r="B8" i="27"/>
  <c r="C9" i="55" l="1"/>
  <c r="B9" i="55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B8" i="26"/>
  <c r="P10" i="60" l="1"/>
  <c r="Q10" i="60"/>
  <c r="O10" i="60"/>
  <c r="C10" i="60"/>
  <c r="D10" i="60"/>
  <c r="E10" i="60"/>
  <c r="B10" i="60"/>
  <c r="O11" i="18"/>
  <c r="B11" i="18" s="1"/>
  <c r="O12" i="18"/>
  <c r="O13" i="18"/>
  <c r="B13" i="18" s="1"/>
  <c r="O14" i="18"/>
  <c r="O15" i="18"/>
  <c r="O16" i="18"/>
  <c r="O17" i="18"/>
  <c r="B17" i="18" s="1"/>
  <c r="O18" i="18"/>
  <c r="O19" i="18"/>
  <c r="O20" i="18"/>
  <c r="O21" i="18"/>
  <c r="B21" i="18" s="1"/>
  <c r="D11" i="18"/>
  <c r="D12" i="18"/>
  <c r="B12" i="18" s="1"/>
  <c r="D13" i="18"/>
  <c r="D14" i="18"/>
  <c r="D15" i="18"/>
  <c r="D16" i="18"/>
  <c r="B16" i="18" s="1"/>
  <c r="D17" i="18"/>
  <c r="D18" i="18"/>
  <c r="D19" i="18"/>
  <c r="D20" i="18"/>
  <c r="D21" i="18"/>
  <c r="B15" i="18"/>
  <c r="B19" i="18"/>
  <c r="B20" i="18"/>
  <c r="D10" i="18"/>
  <c r="O10" i="18"/>
  <c r="N9" i="18"/>
  <c r="P9" i="18"/>
  <c r="Q9" i="18"/>
  <c r="R9" i="18"/>
  <c r="S9" i="18"/>
  <c r="T9" i="18"/>
  <c r="M9" i="18"/>
  <c r="C9" i="18"/>
  <c r="E9" i="18"/>
  <c r="F9" i="18"/>
  <c r="G9" i="18"/>
  <c r="H9" i="18"/>
  <c r="I9" i="18"/>
  <c r="J9" i="18"/>
  <c r="K9" i="18"/>
  <c r="C10" i="46"/>
  <c r="B10" i="46"/>
  <c r="C11" i="13"/>
  <c r="B11" i="13"/>
  <c r="C10" i="12"/>
  <c r="B10" i="12"/>
  <c r="B10" i="10"/>
  <c r="C10" i="10"/>
  <c r="B10" i="9"/>
  <c r="C10" i="9"/>
  <c r="E8" i="2"/>
  <c r="E7" i="2"/>
  <c r="B18" i="18" l="1"/>
  <c r="B14" i="18"/>
  <c r="D9" i="18"/>
  <c r="B10" i="18"/>
  <c r="O9" i="18"/>
  <c r="D9" i="51"/>
  <c r="E9" i="51"/>
  <c r="F9" i="51"/>
  <c r="G9" i="51"/>
  <c r="H9" i="51"/>
  <c r="I9" i="51"/>
  <c r="C9" i="51"/>
  <c r="B9" i="51"/>
  <c r="C5" i="50"/>
  <c r="B5" i="50"/>
  <c r="C9" i="36"/>
  <c r="B9" i="36"/>
  <c r="B9" i="18" l="1"/>
  <c r="B11" i="52"/>
  <c r="C11" i="52"/>
  <c r="C10" i="52"/>
  <c r="B10" i="52"/>
  <c r="B9" i="54" l="1"/>
  <c r="C9" i="54"/>
  <c r="D9" i="54"/>
  <c r="E9" i="54"/>
  <c r="E8" i="54"/>
  <c r="D8" i="54"/>
  <c r="C8" i="54"/>
  <c r="B8" i="54"/>
  <c r="C9" i="53" l="1"/>
  <c r="D9" i="53"/>
  <c r="E9" i="53"/>
  <c r="F9" i="53"/>
  <c r="G9" i="53"/>
  <c r="H9" i="53"/>
  <c r="I9" i="53"/>
  <c r="J9" i="53"/>
  <c r="K9" i="53"/>
  <c r="L9" i="53"/>
  <c r="M9" i="53"/>
  <c r="N9" i="53"/>
  <c r="O9" i="53"/>
  <c r="P9" i="53"/>
  <c r="B9" i="53"/>
  <c r="E8" i="22" l="1"/>
  <c r="B8" i="22"/>
  <c r="T8" i="47"/>
  <c r="Q8" i="47"/>
  <c r="C9" i="46" l="1"/>
  <c r="B9" i="46"/>
  <c r="AM10" i="13"/>
  <c r="AL10" i="13"/>
  <c r="X10" i="13"/>
  <c r="W10" i="13"/>
  <c r="C10" i="13"/>
  <c r="B10" i="13"/>
  <c r="C10" i="11"/>
  <c r="B10" i="11"/>
  <c r="C9" i="7" l="1"/>
  <c r="B9" i="7"/>
  <c r="B21" i="4"/>
  <c r="C21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C10" i="4"/>
  <c r="B10" i="4"/>
  <c r="E9" i="4"/>
  <c r="F9" i="4"/>
  <c r="G9" i="4"/>
  <c r="D9" i="4"/>
  <c r="B7" i="58"/>
  <c r="E9" i="2"/>
  <c r="B9" i="2"/>
  <c r="F9" i="1"/>
  <c r="B9" i="1"/>
  <c r="B9" i="4" l="1"/>
  <c r="C9" i="4"/>
  <c r="J9" i="52"/>
  <c r="K9" i="52"/>
  <c r="L9" i="52"/>
  <c r="M9" i="52"/>
  <c r="N9" i="52"/>
  <c r="I9" i="52"/>
  <c r="C9" i="52"/>
  <c r="D9" i="52"/>
  <c r="E9" i="52"/>
  <c r="F9" i="52"/>
  <c r="G9" i="52"/>
  <c r="B9" i="52"/>
</calcChain>
</file>

<file path=xl/sharedStrings.xml><?xml version="1.0" encoding="utf-8"?>
<sst xmlns="http://schemas.openxmlformats.org/spreadsheetml/2006/main" count="1518" uniqueCount="533">
  <si>
    <t>kg/10a</t>
  </si>
  <si>
    <t>생산량</t>
  </si>
  <si>
    <t>kg/10a</t>
    <phoneticPr fontId="13" type="noConversion"/>
  </si>
  <si>
    <t>면 적</t>
    <phoneticPr fontId="13" type="noConversion"/>
  </si>
  <si>
    <t xml:space="preserve"> </t>
    <phoneticPr fontId="9" type="noConversion"/>
  </si>
  <si>
    <t>-</t>
  </si>
  <si>
    <t>완 도</t>
  </si>
  <si>
    <t>ㅑ</t>
    <phoneticPr fontId="9" type="noConversion"/>
  </si>
  <si>
    <t>kg/10a</t>
    <phoneticPr fontId="9" type="noConversion"/>
  </si>
  <si>
    <t>해조제품(김)</t>
  </si>
  <si>
    <t>완도금일</t>
    <phoneticPr fontId="9" type="noConversion"/>
  </si>
  <si>
    <t>완도소안</t>
    <phoneticPr fontId="9" type="noConversion"/>
  </si>
  <si>
    <t>자료 : 농업축산과</t>
  </si>
  <si>
    <t>자료 : 농업축산과</t>
    <phoneticPr fontId="5" type="noConversion"/>
  </si>
  <si>
    <t>자료 : 농업축산과</t>
    <phoneticPr fontId="12" type="noConversion"/>
  </si>
  <si>
    <t xml:space="preserve">   주 : 시도별 상위생산 4개 작물 선택</t>
    <phoneticPr fontId="12" type="noConversion"/>
  </si>
  <si>
    <t>자료 : 농업축산과</t>
    <phoneticPr fontId="9" type="noConversion"/>
  </si>
  <si>
    <t>자료 : 농업축산과</t>
    <phoneticPr fontId="16" type="noConversion"/>
  </si>
  <si>
    <t>자료 : 농업축산과</t>
    <phoneticPr fontId="13" type="noConversion"/>
  </si>
  <si>
    <t>자료 : 농업축산과</t>
    <phoneticPr fontId="13" type="noConversion"/>
  </si>
  <si>
    <t>자료 : 민원봉사과</t>
    <phoneticPr fontId="16" type="noConversion"/>
  </si>
  <si>
    <t>연도별</t>
    <phoneticPr fontId="16" type="noConversion"/>
  </si>
  <si>
    <t>연도별</t>
    <phoneticPr fontId="9" type="noConversion"/>
  </si>
  <si>
    <t>1,97</t>
  </si>
  <si>
    <t>소계</t>
    <phoneticPr fontId="9" type="noConversion"/>
  </si>
  <si>
    <t>구 분</t>
  </si>
  <si>
    <t>수 량</t>
  </si>
  <si>
    <t>금 액</t>
  </si>
  <si>
    <t>총 수</t>
  </si>
  <si>
    <t>해조제품(톳)</t>
  </si>
  <si>
    <t>자료 : 환경산림과</t>
    <phoneticPr fontId="13" type="noConversion"/>
  </si>
  <si>
    <t>연도별</t>
    <phoneticPr fontId="13" type="noConversion"/>
  </si>
  <si>
    <t>연도별</t>
    <phoneticPr fontId="13" type="noConversion"/>
  </si>
  <si>
    <t>연도별</t>
    <phoneticPr fontId="13" type="noConversion"/>
  </si>
  <si>
    <t>연도별</t>
    <phoneticPr fontId="13" type="noConversion"/>
  </si>
  <si>
    <t>연도  및
읍ㆍ면별</t>
    <phoneticPr fontId="9" type="noConversion"/>
  </si>
  <si>
    <t>연도별</t>
    <phoneticPr fontId="9" type="noConversion"/>
  </si>
  <si>
    <t>연도  및
읍ㆍ면별</t>
    <phoneticPr fontId="13" type="noConversion"/>
  </si>
  <si>
    <t>연도 및
읍ㆍ면별</t>
    <phoneticPr fontId="13" type="noConversion"/>
  </si>
  <si>
    <t>연도 및
읍ㆍ면별</t>
    <phoneticPr fontId="9" type="noConversion"/>
  </si>
  <si>
    <t>연도 및
읍ㆍ면별</t>
    <phoneticPr fontId="9" type="noConversion"/>
  </si>
  <si>
    <t>연도 및
읍ㆍ면별</t>
    <phoneticPr fontId="16" type="noConversion"/>
  </si>
  <si>
    <t>0.1㏊미만</t>
    <phoneticPr fontId="9" type="noConversion"/>
  </si>
  <si>
    <t>0.1㏊이상
0.5㏊미만</t>
    <phoneticPr fontId="9" type="noConversion"/>
  </si>
  <si>
    <t>0.5㏊이상
1.0㏊미만</t>
    <phoneticPr fontId="9" type="noConversion"/>
  </si>
  <si>
    <t>1.0㏊이상
1.5㏊미만</t>
    <phoneticPr fontId="9" type="noConversion"/>
  </si>
  <si>
    <t>1.5㏊이상
2.0㏊미만</t>
    <phoneticPr fontId="9" type="noConversion"/>
  </si>
  <si>
    <t>2.0㏊이상
3.0㏊미만</t>
    <phoneticPr fontId="9" type="noConversion"/>
  </si>
  <si>
    <t>3.0㏊이상
5.0㏊미만</t>
    <phoneticPr fontId="9" type="noConversion"/>
  </si>
  <si>
    <t>5.0㏊이상
10.0㏊미만</t>
    <phoneticPr fontId="9" type="noConversion"/>
  </si>
  <si>
    <t>10.0㏊이상</t>
    <phoneticPr fontId="9" type="noConversion"/>
  </si>
  <si>
    <t>자료 : 완도금일수협, 완도소안수협</t>
    <phoneticPr fontId="9" type="noConversion"/>
  </si>
  <si>
    <t>연도별</t>
    <phoneticPr fontId="12" type="noConversion"/>
  </si>
  <si>
    <t>연도별</t>
    <phoneticPr fontId="9" type="noConversion"/>
  </si>
  <si>
    <t>완도</t>
    <phoneticPr fontId="9" type="noConversion"/>
  </si>
  <si>
    <t>금일</t>
    <phoneticPr fontId="9" type="noConversion"/>
  </si>
  <si>
    <t>노화</t>
    <phoneticPr fontId="9" type="noConversion"/>
  </si>
  <si>
    <t>군외</t>
    <phoneticPr fontId="9" type="noConversion"/>
  </si>
  <si>
    <t>신지</t>
    <phoneticPr fontId="9" type="noConversion"/>
  </si>
  <si>
    <t>고금</t>
    <phoneticPr fontId="9" type="noConversion"/>
  </si>
  <si>
    <t>약산</t>
    <phoneticPr fontId="9" type="noConversion"/>
  </si>
  <si>
    <t>청산</t>
    <phoneticPr fontId="9" type="noConversion"/>
  </si>
  <si>
    <t>소안</t>
    <phoneticPr fontId="9" type="noConversion"/>
  </si>
  <si>
    <t>금당</t>
    <phoneticPr fontId="9" type="noConversion"/>
  </si>
  <si>
    <t>보길</t>
    <phoneticPr fontId="9" type="noConversion"/>
  </si>
  <si>
    <t>생일</t>
    <phoneticPr fontId="9" type="noConversion"/>
  </si>
  <si>
    <t>노화</t>
    <phoneticPr fontId="9" type="noConversion"/>
  </si>
  <si>
    <t>고금</t>
    <phoneticPr fontId="9" type="noConversion"/>
  </si>
  <si>
    <t>약산</t>
    <phoneticPr fontId="9" type="noConversion"/>
  </si>
  <si>
    <t>금당</t>
    <phoneticPr fontId="9" type="noConversion"/>
  </si>
  <si>
    <t>연도별</t>
    <phoneticPr fontId="9" type="noConversion"/>
  </si>
  <si>
    <t>연도 및
조합별</t>
    <phoneticPr fontId="9" type="noConversion"/>
  </si>
  <si>
    <t>자료 : 농업축산과</t>
    <phoneticPr fontId="9" type="noConversion"/>
  </si>
  <si>
    <t>자료 : 농업축산과</t>
    <phoneticPr fontId="9" type="noConversion"/>
  </si>
  <si>
    <t>자료 : 농업축산과</t>
    <phoneticPr fontId="9" type="noConversion"/>
  </si>
  <si>
    <t>연도 및
읍ㆍ면별</t>
    <phoneticPr fontId="9" type="noConversion"/>
  </si>
  <si>
    <t>자료 : 농업축산과</t>
    <phoneticPr fontId="5" type="noConversion"/>
  </si>
  <si>
    <t>연도 및
읍ㆍ면별</t>
    <phoneticPr fontId="18" type="noConversion"/>
  </si>
  <si>
    <t>완 도</t>
    <phoneticPr fontId="9" type="noConversion"/>
  </si>
  <si>
    <t>금 일</t>
    <phoneticPr fontId="9" type="noConversion"/>
  </si>
  <si>
    <t>노 화</t>
    <phoneticPr fontId="9" type="noConversion"/>
  </si>
  <si>
    <t>군 외</t>
    <phoneticPr fontId="9" type="noConversion"/>
  </si>
  <si>
    <t>신 지</t>
    <phoneticPr fontId="9" type="noConversion"/>
  </si>
  <si>
    <t>고 금</t>
    <phoneticPr fontId="9" type="noConversion"/>
  </si>
  <si>
    <t>약 산</t>
    <phoneticPr fontId="9" type="noConversion"/>
  </si>
  <si>
    <t>청 산</t>
    <phoneticPr fontId="9" type="noConversion"/>
  </si>
  <si>
    <t>소 안</t>
    <phoneticPr fontId="9" type="noConversion"/>
  </si>
  <si>
    <t>금 당</t>
    <phoneticPr fontId="9" type="noConversion"/>
  </si>
  <si>
    <t>보 길</t>
    <phoneticPr fontId="9" type="noConversion"/>
  </si>
  <si>
    <t>생 일</t>
    <phoneticPr fontId="9" type="noConversion"/>
  </si>
  <si>
    <t>연도 및
조합별</t>
    <phoneticPr fontId="16" type="noConversion"/>
  </si>
  <si>
    <t xml:space="preserve">1. 농가 및 농가인구 Farm Households and Population </t>
    <phoneticPr fontId="12" type="noConversion"/>
  </si>
  <si>
    <t>(단위  Unit: 가구 household, 명 person)</t>
    <phoneticPr fontId="9" type="noConversion"/>
  </si>
  <si>
    <t>농가 Farm households</t>
    <phoneticPr fontId="13" type="noConversion"/>
  </si>
  <si>
    <t>전업 Full-Time</t>
    <phoneticPr fontId="9" type="noConversion"/>
  </si>
  <si>
    <t>1종겸업
Part-time Class Ⅰ</t>
    <phoneticPr fontId="12" type="noConversion"/>
  </si>
  <si>
    <t>2종겸업
Part-time Class Ⅱ</t>
    <phoneticPr fontId="12" type="noConversion"/>
  </si>
  <si>
    <t>농가인구 Farm population</t>
    <phoneticPr fontId="12" type="noConversion"/>
  </si>
  <si>
    <t>계 Total</t>
    <phoneticPr fontId="9" type="noConversion"/>
  </si>
  <si>
    <t>남자
Male</t>
    <phoneticPr fontId="12" type="noConversion"/>
  </si>
  <si>
    <t>여자
Female</t>
    <phoneticPr fontId="12" type="noConversion"/>
  </si>
  <si>
    <t>(단위 Unit : ㏊)</t>
    <phoneticPr fontId="13" type="noConversion"/>
  </si>
  <si>
    <t>합계
Total</t>
    <phoneticPr fontId="13" type="noConversion"/>
  </si>
  <si>
    <t xml:space="preserve">논
Rice paddy </t>
    <phoneticPr fontId="9" type="noConversion"/>
  </si>
  <si>
    <t>밭
Dry paddy</t>
    <phoneticPr fontId="9" type="noConversion"/>
  </si>
  <si>
    <t>가구당 경지면적 
Area of cultivated land per household (a)</t>
    <phoneticPr fontId="13" type="noConversion"/>
  </si>
  <si>
    <t>계
Total</t>
    <phoneticPr fontId="9" type="noConversion"/>
  </si>
  <si>
    <t xml:space="preserve">논
Rice paddy </t>
    <phoneticPr fontId="9" type="noConversion"/>
  </si>
  <si>
    <t>밭
Dry paddy</t>
    <phoneticPr fontId="9" type="noConversion"/>
  </si>
  <si>
    <t>2-1. 경지규모별 농가  Farm Households, by Size of Cultivated Land</t>
    <phoneticPr fontId="9" type="noConversion"/>
  </si>
  <si>
    <t>경지없는
농 가 수
Farm 
households without
cultivated land</t>
    <phoneticPr fontId="9" type="noConversion"/>
  </si>
  <si>
    <t>합계
Total</t>
    <phoneticPr fontId="9" type="noConversion"/>
  </si>
  <si>
    <t>합      계 Total</t>
    <phoneticPr fontId="13" type="noConversion"/>
  </si>
  <si>
    <t>농 업 진 흥 구 역 
Agricultural promotion land</t>
    <phoneticPr fontId="13" type="noConversion"/>
  </si>
  <si>
    <t xml:space="preserve">필지수
land </t>
    <phoneticPr fontId="9" type="noConversion"/>
  </si>
  <si>
    <t>면적 
Area</t>
    <phoneticPr fontId="9" type="noConversion"/>
  </si>
  <si>
    <t>(단위 Unit : ㏊)</t>
    <phoneticPr fontId="5" type="noConversion"/>
  </si>
  <si>
    <t>(단위 Unit : ㏊, M/T)</t>
    <phoneticPr fontId="5" type="noConversion"/>
  </si>
  <si>
    <t>합    계
Total</t>
    <phoneticPr fontId="13" type="noConversion"/>
  </si>
  <si>
    <t>생 산 량
Production</t>
    <phoneticPr fontId="9" type="noConversion"/>
  </si>
  <si>
    <t>면    적
Area</t>
    <phoneticPr fontId="9" type="noConversion"/>
  </si>
  <si>
    <t>미    곡 
Rice</t>
    <phoneticPr fontId="5" type="noConversion"/>
  </si>
  <si>
    <t>맥   류
Wheat &amp; Barley</t>
    <phoneticPr fontId="9" type="noConversion"/>
  </si>
  <si>
    <t>잡  곡
Miscellaneous grains</t>
    <phoneticPr fontId="18" type="noConversion"/>
  </si>
  <si>
    <t>서    류
Potatoes</t>
    <phoneticPr fontId="5" type="noConversion"/>
  </si>
  <si>
    <t>합   계  Total</t>
    <phoneticPr fontId="5" type="noConversion"/>
  </si>
  <si>
    <t>(단위  Unit : ㏊, M/T)</t>
    <phoneticPr fontId="13" type="noConversion"/>
  </si>
  <si>
    <t>면    적
Area</t>
    <phoneticPr fontId="9" type="noConversion"/>
  </si>
  <si>
    <t>면    적
Area</t>
    <phoneticPr fontId="9" type="noConversion"/>
  </si>
  <si>
    <t>생 산 량(M/T)
Production</t>
    <phoneticPr fontId="5" type="noConversion"/>
  </si>
  <si>
    <t xml:space="preserve">   논   벼 Paddy rice</t>
    <phoneticPr fontId="5" type="noConversion"/>
  </si>
  <si>
    <t>밭   벼 Upland rice</t>
    <phoneticPr fontId="9" type="noConversion"/>
  </si>
  <si>
    <t>(단위 Unit : ㏊, M/T)</t>
    <phoneticPr fontId="13" type="noConversion"/>
  </si>
  <si>
    <t>합  계 Total</t>
    <phoneticPr fontId="5" type="noConversion"/>
  </si>
  <si>
    <t>면   적
Area</t>
    <phoneticPr fontId="5" type="noConversion"/>
  </si>
  <si>
    <t>생 산 량
Production</t>
    <phoneticPr fontId="9" type="noConversion"/>
  </si>
  <si>
    <t>생 산 량
Production</t>
    <phoneticPr fontId="5" type="noConversion"/>
  </si>
  <si>
    <t>합    계 
Total</t>
    <phoneticPr fontId="5" type="noConversion"/>
  </si>
  <si>
    <t>면   적
Area</t>
    <phoneticPr fontId="5" type="noConversion"/>
  </si>
  <si>
    <t>생 산 량
Production</t>
    <phoneticPr fontId="5" type="noConversion"/>
  </si>
  <si>
    <t>메   밀 Buck wheat</t>
    <phoneticPr fontId="5" type="noConversion"/>
  </si>
  <si>
    <t>합  계  Total</t>
    <phoneticPr fontId="5" type="noConversion"/>
  </si>
  <si>
    <t>면적
Area</t>
    <phoneticPr fontId="9" type="noConversion"/>
  </si>
  <si>
    <t>생 산 량
Production</t>
    <phoneticPr fontId="5" type="noConversion"/>
  </si>
  <si>
    <t xml:space="preserve">딸     기  Strawberry </t>
    <phoneticPr fontId="13" type="noConversion"/>
  </si>
  <si>
    <t xml:space="preserve"> 엽     채     류 Leafy and Stem vegetables</t>
    <phoneticPr fontId="13" type="noConversion"/>
  </si>
  <si>
    <t>합    계 
Total</t>
    <phoneticPr fontId="5" type="noConversion"/>
  </si>
  <si>
    <t xml:space="preserve">시    금    치  spinach </t>
    <phoneticPr fontId="13" type="noConversion"/>
  </si>
  <si>
    <t xml:space="preserve"> 엽     채     류  Leafy and Stem vegetables</t>
    <phoneticPr fontId="13" type="noConversion"/>
  </si>
  <si>
    <t>조     미     채     소     류  Root vegetables</t>
    <phoneticPr fontId="13" type="noConversion"/>
  </si>
  <si>
    <t>조     미     채     소     류 Root vegetables</t>
    <phoneticPr fontId="9" type="noConversion"/>
  </si>
  <si>
    <t xml:space="preserve">생     강  ginger </t>
    <phoneticPr fontId="13" type="noConversion"/>
  </si>
  <si>
    <t>마      늘 Garlic</t>
    <phoneticPr fontId="13" type="noConversion"/>
  </si>
  <si>
    <t>(단위 Unit : ㏊, M/T)</t>
    <phoneticPr fontId="9" type="noConversion"/>
  </si>
  <si>
    <t>참           깨  Sesame</t>
    <phoneticPr fontId="9" type="noConversion"/>
  </si>
  <si>
    <t>들           깨  Wild sesame</t>
    <phoneticPr fontId="9" type="noConversion"/>
  </si>
  <si>
    <t>땅           콩   Peanut</t>
    <phoneticPr fontId="9" type="noConversion"/>
  </si>
  <si>
    <t>유          채 Rapeseed</t>
    <phoneticPr fontId="13" type="noConversion"/>
  </si>
  <si>
    <t>기   타 Others</t>
    <phoneticPr fontId="9" type="noConversion"/>
  </si>
  <si>
    <t>감 Persimmon</t>
    <phoneticPr fontId="9" type="noConversion"/>
  </si>
  <si>
    <t>(단위 Unit: 개 number, 명 person, 백만원)</t>
    <phoneticPr fontId="9" type="noConversion"/>
  </si>
  <si>
    <t>조합수
No. of
unions</t>
    <phoneticPr fontId="9" type="noConversion"/>
  </si>
  <si>
    <t>계 Total</t>
    <phoneticPr fontId="9" type="noConversion"/>
  </si>
  <si>
    <t>남 
Male</t>
    <phoneticPr fontId="9" type="noConversion"/>
  </si>
  <si>
    <t>여
Female</t>
    <phoneticPr fontId="9" type="noConversion"/>
  </si>
  <si>
    <t>주   요   경   제   사   업   실   적 Major Economic business</t>
    <phoneticPr fontId="9" type="noConversion"/>
  </si>
  <si>
    <t>판매 Sale</t>
    <phoneticPr fontId="9" type="noConversion"/>
  </si>
  <si>
    <t>구 매 Purchasing</t>
    <phoneticPr fontId="9" type="noConversion"/>
  </si>
  <si>
    <t>생활물자
Commodities</t>
    <phoneticPr fontId="9" type="noConversion"/>
  </si>
  <si>
    <t>가 공
Processing</t>
    <phoneticPr fontId="9" type="noConversion"/>
  </si>
  <si>
    <t>창 고
Ware
-house</t>
    <phoneticPr fontId="9" type="noConversion"/>
  </si>
  <si>
    <t>운 송
Transpor
tation</t>
    <phoneticPr fontId="9" type="noConversion"/>
  </si>
  <si>
    <t>공 제
Mutual aid</t>
    <phoneticPr fontId="9" type="noConversion"/>
  </si>
  <si>
    <t>연 중 여 신 실 적 
Credit business by
 the Whole year</t>
    <phoneticPr fontId="9" type="noConversion"/>
  </si>
  <si>
    <t>연 말 현 재 수 신 잔 고
Balance in deposit as
of year-end</t>
    <phoneticPr fontId="9" type="noConversion"/>
  </si>
  <si>
    <t>계
 Total</t>
    <phoneticPr fontId="9" type="noConversion"/>
  </si>
  <si>
    <t>금융자금
Credit banking fund</t>
    <phoneticPr fontId="9" type="noConversion"/>
  </si>
  <si>
    <t>정책자금
Policy fund</t>
    <phoneticPr fontId="9" type="noConversion"/>
  </si>
  <si>
    <t>저축성예금
Savings deposit</t>
    <phoneticPr fontId="9" type="noConversion"/>
  </si>
  <si>
    <t>요구불예금
Demand deposit</t>
    <phoneticPr fontId="9" type="noConversion"/>
  </si>
  <si>
    <t>조합원수
Members</t>
    <phoneticPr fontId="9" type="noConversion"/>
  </si>
  <si>
    <t>총계
Total</t>
    <phoneticPr fontId="9" type="noConversion"/>
  </si>
  <si>
    <t>동   력
운동기
Power tiller</t>
    <phoneticPr fontId="9" type="noConversion"/>
  </si>
  <si>
    <t>농   용   트   랙   터
Tractor</t>
    <phoneticPr fontId="9" type="noConversion"/>
  </si>
  <si>
    <t>소형
Small</t>
    <phoneticPr fontId="9" type="noConversion"/>
  </si>
  <si>
    <t>중형
Medi
-um</t>
    <phoneticPr fontId="9" type="noConversion"/>
  </si>
  <si>
    <t>대형
Big</t>
    <phoneticPr fontId="9" type="noConversion"/>
  </si>
  <si>
    <t>스  피  드
스프레이어
(SS기)
speedsplayer</t>
    <phoneticPr fontId="9" type="noConversion"/>
  </si>
  <si>
    <t>동력이앙기 
Wide area pesticide
applicator</t>
    <phoneticPr fontId="9" type="noConversion"/>
  </si>
  <si>
    <t>광   역
방제기Wide area pesticide
applicator</t>
    <phoneticPr fontId="9" type="noConversion"/>
  </si>
  <si>
    <t>(단위 Unit : 대 each)</t>
    <phoneticPr fontId="9" type="noConversion"/>
  </si>
  <si>
    <t>관리기 Controller</t>
    <phoneticPr fontId="9" type="noConversion"/>
  </si>
  <si>
    <t>보행형
Walking</t>
    <phoneticPr fontId="9" type="noConversion"/>
  </si>
  <si>
    <t>보행형
Walking</t>
    <phoneticPr fontId="9" type="noConversion"/>
  </si>
  <si>
    <t>승용기
Taking</t>
    <phoneticPr fontId="9" type="noConversion"/>
  </si>
  <si>
    <t>승용형
Taking</t>
    <phoneticPr fontId="9" type="noConversion"/>
  </si>
  <si>
    <t>콤  바  인 Combine</t>
    <phoneticPr fontId="9" type="noConversion"/>
  </si>
  <si>
    <t>계
Total</t>
    <phoneticPr fontId="9" type="noConversion"/>
  </si>
  <si>
    <t>계
Total</t>
    <phoneticPr fontId="9" type="noConversion"/>
  </si>
  <si>
    <t>3조이하
-3Rows</t>
    <phoneticPr fontId="9" type="noConversion"/>
  </si>
  <si>
    <t>4조
4Rows</t>
    <phoneticPr fontId="9" type="noConversion"/>
  </si>
  <si>
    <t>5조이상
+5Rows</t>
    <phoneticPr fontId="9" type="noConversion"/>
  </si>
  <si>
    <t>계 
Total</t>
    <phoneticPr fontId="9" type="noConversion"/>
  </si>
  <si>
    <t>한   육   우 
Native and 
beef cattle</t>
    <phoneticPr fontId="13" type="noConversion"/>
  </si>
  <si>
    <t>(단위 Unit : 마리 head)</t>
    <phoneticPr fontId="13" type="noConversion"/>
  </si>
  <si>
    <r>
      <t>돼      지</t>
    </r>
    <r>
      <rPr>
        <b/>
        <vertAlign val="superscript"/>
        <sz val="10"/>
        <rFont val="맑은 고딕"/>
        <family val="3"/>
        <charset val="129"/>
      </rPr>
      <t xml:space="preserve"> 
</t>
    </r>
    <r>
      <rPr>
        <b/>
        <sz val="10"/>
        <rFont val="맑은 고딕"/>
        <family val="3"/>
        <charset val="129"/>
      </rPr>
      <t xml:space="preserve">Pigs </t>
    </r>
    <phoneticPr fontId="13" type="noConversion"/>
  </si>
  <si>
    <t>닭
Chicken</t>
    <phoneticPr fontId="13" type="noConversion"/>
  </si>
  <si>
    <t>사    슴
Deer</t>
    <phoneticPr fontId="9" type="noConversion"/>
  </si>
  <si>
    <t>토    끼
Rabbits</t>
    <phoneticPr fontId="13" type="noConversion"/>
  </si>
  <si>
    <t>개
Dogs</t>
    <phoneticPr fontId="9" type="noConversion"/>
  </si>
  <si>
    <t>오  리
Ducks</t>
    <phoneticPr fontId="13" type="noConversion"/>
  </si>
  <si>
    <t>칠  면  조
Turkeys</t>
    <phoneticPr fontId="13" type="noConversion"/>
  </si>
  <si>
    <t>거   위
Geese</t>
    <phoneticPr fontId="9" type="noConversion"/>
  </si>
  <si>
    <t>사육호수
House
holds</t>
    <phoneticPr fontId="13" type="noConversion"/>
  </si>
  <si>
    <t>마리수
Heads</t>
    <phoneticPr fontId="9" type="noConversion"/>
  </si>
  <si>
    <t>탄 저
·  
기종저
Black leg</t>
    <phoneticPr fontId="9" type="noConversion"/>
  </si>
  <si>
    <t>돼지열병
Hog cholera</t>
    <phoneticPr fontId="9" type="noConversion"/>
  </si>
  <si>
    <t>돼        지
오제스키병
Aujeszky's</t>
    <phoneticPr fontId="9" type="noConversion"/>
  </si>
  <si>
    <t>돼지단독
Swine rysipelas</t>
    <phoneticPr fontId="9" type="noConversion"/>
  </si>
  <si>
    <t>광견병
Rabies</t>
    <phoneticPr fontId="13" type="noConversion"/>
  </si>
  <si>
    <t>뉴캐슬병
Newcastle
disease</t>
    <phoneticPr fontId="9" type="noConversion"/>
  </si>
  <si>
    <t>추백리
Pullorum disease</t>
    <phoneticPr fontId="13" type="noConversion"/>
  </si>
  <si>
    <t>기타
Others</t>
    <phoneticPr fontId="9" type="noConversion"/>
  </si>
  <si>
    <t>기 타
Others</t>
    <phoneticPr fontId="9" type="noConversion"/>
  </si>
  <si>
    <t>(단위  Unit : 명 person)</t>
    <phoneticPr fontId="13" type="noConversion"/>
  </si>
  <si>
    <t>남
Male</t>
    <phoneticPr fontId="9" type="noConversion"/>
  </si>
  <si>
    <t>여
FeMALE</t>
    <phoneticPr fontId="9" type="noConversion"/>
  </si>
  <si>
    <t>직     업     별  By occupation</t>
    <phoneticPr fontId="9" type="noConversion"/>
  </si>
  <si>
    <t>계
Total</t>
    <phoneticPr fontId="9" type="noConversion"/>
  </si>
  <si>
    <t>행정
Administrative</t>
    <phoneticPr fontId="9" type="noConversion"/>
  </si>
  <si>
    <t>연구
Research</t>
    <phoneticPr fontId="9" type="noConversion"/>
  </si>
  <si>
    <t>공수의
Public veterinarian</t>
    <phoneticPr fontId="9" type="noConversion"/>
  </si>
  <si>
    <t>개업
Practitioner</t>
    <phoneticPr fontId="9" type="noConversion"/>
  </si>
  <si>
    <t>학교
School</t>
    <phoneticPr fontId="9" type="noConversion"/>
  </si>
  <si>
    <t>단체
Corpo-
ration</t>
    <phoneticPr fontId="9" type="noConversion"/>
  </si>
  <si>
    <t>기타Others</t>
    <phoneticPr fontId="9" type="noConversion"/>
  </si>
  <si>
    <t>소   Cattle</t>
    <phoneticPr fontId="13" type="noConversion"/>
  </si>
  <si>
    <t>돼지  Pigs</t>
    <phoneticPr fontId="13" type="noConversion"/>
  </si>
  <si>
    <t>두수 
No.of heads</t>
    <phoneticPr fontId="9" type="noConversion"/>
  </si>
  <si>
    <t>생체량 
Alive</t>
    <phoneticPr fontId="9" type="noConversion"/>
  </si>
  <si>
    <t>지육량
Meat</t>
    <phoneticPr fontId="9" type="noConversion"/>
  </si>
  <si>
    <t>도축업
Livestock slaghter business</t>
    <phoneticPr fontId="9" type="noConversion"/>
  </si>
  <si>
    <t>축   산   물   가   공   업
Livestock products processing business</t>
    <phoneticPr fontId="9" type="noConversion"/>
  </si>
  <si>
    <t>식육가공업
Meat processing businesss</t>
    <phoneticPr fontId="9" type="noConversion"/>
  </si>
  <si>
    <t>유가공업
Milk processing business</t>
    <phoneticPr fontId="9" type="noConversion"/>
  </si>
  <si>
    <t>알가공업
Egg processing business</t>
    <phoneticPr fontId="9" type="noConversion"/>
  </si>
  <si>
    <t>식육포장
처리업
Meat wrapping business</t>
    <phoneticPr fontId="9" type="noConversion"/>
  </si>
  <si>
    <t>축산물
보관업
Livestock products storing business</t>
    <phoneticPr fontId="9" type="noConversion"/>
  </si>
  <si>
    <t>축산물
운반업
Livestock products transportaion business</t>
    <phoneticPr fontId="9" type="noConversion"/>
  </si>
  <si>
    <t>식육가공업
Meat sales business</t>
    <phoneticPr fontId="9" type="noConversion"/>
  </si>
  <si>
    <t>합계 
Total</t>
    <phoneticPr fontId="9" type="noConversion"/>
  </si>
  <si>
    <t>계
Total</t>
    <phoneticPr fontId="9" type="noConversion"/>
  </si>
  <si>
    <t>(단위 Unit : ㎥)</t>
    <phoneticPr fontId="9" type="noConversion"/>
  </si>
  <si>
    <t>버섯
Mush-
room
(kg)</t>
    <phoneticPr fontId="13" type="noConversion"/>
  </si>
  <si>
    <t>(단위 Unit : ha, ㎥)</t>
    <phoneticPr fontId="9" type="noConversion"/>
  </si>
  <si>
    <t>면적
Area</t>
    <phoneticPr fontId="13" type="noConversion"/>
  </si>
  <si>
    <t>재적
Volume</t>
    <phoneticPr fontId="9" type="noConversion"/>
  </si>
  <si>
    <t>주벌
Final clearing</t>
    <phoneticPr fontId="13" type="noConversion"/>
  </si>
  <si>
    <t>수익솎아베기
Thinning for profit</t>
    <phoneticPr fontId="13" type="noConversion"/>
  </si>
  <si>
    <t>숲가꾸기
Forest tending</t>
    <phoneticPr fontId="13" type="noConversion"/>
  </si>
  <si>
    <t>수종갱신
Species conversion</t>
    <phoneticPr fontId="9" type="noConversion"/>
  </si>
  <si>
    <t>피해목
Damaged Tree</t>
    <phoneticPr fontId="9" type="noConversion"/>
  </si>
  <si>
    <t>산지전용
Status Co forest land</t>
    <phoneticPr fontId="9" type="noConversion"/>
  </si>
  <si>
    <t>(단위 Unit : 건 case)</t>
    <phoneticPr fontId="9" type="noConversion"/>
  </si>
  <si>
    <t>수렵면허 Hunting license</t>
    <phoneticPr fontId="13" type="noConversion"/>
  </si>
  <si>
    <t>내국인
Native</t>
    <phoneticPr fontId="9" type="noConversion"/>
  </si>
  <si>
    <t>외국인
Foreigner</t>
    <phoneticPr fontId="9" type="noConversion"/>
  </si>
  <si>
    <t>외교관ㆍ군인
Diplomat, military personnel</t>
    <phoneticPr fontId="9" type="noConversion"/>
  </si>
  <si>
    <t>포획승인 Permit of hunting</t>
    <phoneticPr fontId="13" type="noConversion"/>
  </si>
  <si>
    <t>합계
Total</t>
    <phoneticPr fontId="9" type="noConversion"/>
  </si>
  <si>
    <t>포획량
Amount of 
game taken or 
hunted
(마리)</t>
    <phoneticPr fontId="9" type="noConversion"/>
  </si>
  <si>
    <t>수렵수입액
Income from hunting
(천원)</t>
    <phoneticPr fontId="9" type="noConversion"/>
  </si>
  <si>
    <t xml:space="preserve">(단위 Unit: ha, 천본 1000 seedings) </t>
    <phoneticPr fontId="9" type="noConversion"/>
  </si>
  <si>
    <t>면적
Area</t>
    <phoneticPr fontId="9" type="noConversion"/>
  </si>
  <si>
    <t>본수
Seedlings</t>
    <phoneticPr fontId="9" type="noConversion"/>
  </si>
  <si>
    <t>합계
Total</t>
    <phoneticPr fontId="13" type="noConversion"/>
  </si>
  <si>
    <t>큰나무조림
Semi-mature tree</t>
    <phoneticPr fontId="13" type="noConversion"/>
  </si>
  <si>
    <t>유휴토지조림
Fallow land reforestation</t>
    <phoneticPr fontId="13" type="noConversion"/>
  </si>
  <si>
    <t>합계
Total</t>
    <phoneticPr fontId="9" type="noConversion"/>
  </si>
  <si>
    <t>(단위 Unit: ha, 천원)</t>
    <phoneticPr fontId="13" type="noConversion"/>
  </si>
  <si>
    <t>건수
Case</t>
    <phoneticPr fontId="9" type="noConversion"/>
  </si>
  <si>
    <t>면적
 Area</t>
    <phoneticPr fontId="9" type="noConversion"/>
  </si>
  <si>
    <t>피해액
Amount damaged</t>
    <phoneticPr fontId="13" type="noConversion"/>
  </si>
  <si>
    <t>산 불
Mountain fire</t>
    <phoneticPr fontId="9" type="noConversion"/>
  </si>
  <si>
    <t>(단위 Unit: ha, 천원)</t>
    <phoneticPr fontId="9" type="noConversion"/>
  </si>
  <si>
    <t>어가 Fishery households</t>
    <phoneticPr fontId="13" type="noConversion"/>
  </si>
  <si>
    <t>전업
Full
time</t>
    <phoneticPr fontId="9" type="noConversion"/>
  </si>
  <si>
    <t>소계
Total</t>
    <phoneticPr fontId="9" type="noConversion"/>
  </si>
  <si>
    <t>어   가   인   구 Fishery population</t>
    <phoneticPr fontId="20" type="noConversion"/>
  </si>
  <si>
    <t>어 업 종 사 자  Fishery workers</t>
    <phoneticPr fontId="13" type="noConversion"/>
  </si>
  <si>
    <t>호당인구
Person per household</t>
    <phoneticPr fontId="13" type="noConversion"/>
  </si>
  <si>
    <t>여
Female</t>
    <phoneticPr fontId="9" type="noConversion"/>
  </si>
  <si>
    <t>겸  업   Part time</t>
    <phoneticPr fontId="13" type="noConversion"/>
  </si>
  <si>
    <t>겸업  Part time</t>
    <phoneticPr fontId="13" type="noConversion"/>
  </si>
  <si>
    <t>제1종
class Ⅰ</t>
    <phoneticPr fontId="13" type="noConversion"/>
  </si>
  <si>
    <t>제1종
class Ⅰ</t>
    <phoneticPr fontId="13" type="noConversion"/>
  </si>
  <si>
    <t>제2종
class Ⅱ</t>
    <phoneticPr fontId="13" type="noConversion"/>
  </si>
  <si>
    <t>제2종
class Ⅱ</t>
    <phoneticPr fontId="13" type="noConversion"/>
  </si>
  <si>
    <t>호당종사자
Worker per household</t>
    <phoneticPr fontId="13" type="noConversion"/>
  </si>
  <si>
    <t>남
Male</t>
    <phoneticPr fontId="9" type="noConversion"/>
  </si>
  <si>
    <t>(단위 Unit : 가구 households, 명 person)</t>
    <phoneticPr fontId="13" type="noConversion"/>
  </si>
  <si>
    <t>(단위 Unit : 척 bout 톤 ton)</t>
    <phoneticPr fontId="9" type="noConversion"/>
  </si>
  <si>
    <t>동 력 
Powered</t>
    <phoneticPr fontId="16" type="noConversion"/>
  </si>
  <si>
    <t>척    수
No. of boats</t>
    <phoneticPr fontId="9" type="noConversion"/>
  </si>
  <si>
    <t>톤     수
Ton</t>
    <phoneticPr fontId="9" type="noConversion"/>
  </si>
  <si>
    <t>무동력
Non-powered</t>
    <phoneticPr fontId="16" type="noConversion"/>
  </si>
  <si>
    <t>1톤 미만
less than 1 ton</t>
    <phoneticPr fontId="9" type="noConversion"/>
  </si>
  <si>
    <t>1∼5톤
미만
less than 
1~5 ton</t>
    <phoneticPr fontId="16" type="noConversion"/>
  </si>
  <si>
    <t>5∼10톤
미만
less than 
5~10 ton</t>
    <phoneticPr fontId="13" type="noConversion"/>
  </si>
  <si>
    <t>10∼20톤
미만
less than 
10~20 ton</t>
    <phoneticPr fontId="13" type="noConversion"/>
  </si>
  <si>
    <t>20∼30톤
미만
less than 
20~30 ton</t>
    <phoneticPr fontId="13" type="noConversion"/>
  </si>
  <si>
    <t>30∼50톤
미만
less than 
30~50 ton</t>
    <phoneticPr fontId="13" type="noConversion"/>
  </si>
  <si>
    <t>50∼100톤
미만
less than 50~100 ton</t>
    <phoneticPr fontId="13" type="noConversion"/>
  </si>
  <si>
    <t>100톤
이상
more than
100 ton</t>
    <phoneticPr fontId="16" type="noConversion"/>
  </si>
  <si>
    <t>(단위 Unit : M/T, 천원)</t>
    <phoneticPr fontId="9" type="noConversion"/>
  </si>
  <si>
    <t>수    량
Catches</t>
    <phoneticPr fontId="9" type="noConversion"/>
  </si>
  <si>
    <t>금    액
Value</t>
    <phoneticPr fontId="9" type="noConversion"/>
  </si>
  <si>
    <t>합    계
Total</t>
    <phoneticPr fontId="9" type="noConversion"/>
  </si>
  <si>
    <t>어    류
Fishes</t>
    <phoneticPr fontId="16" type="noConversion"/>
  </si>
  <si>
    <t>기 타 수 산 물
Other aquatic fisheries</t>
    <phoneticPr fontId="16" type="noConversion"/>
  </si>
  <si>
    <t>(단위 Unit : M/T, 천원)</t>
    <phoneticPr fontId="9" type="noConversion"/>
  </si>
  <si>
    <t>수    량
Voiume</t>
    <phoneticPr fontId="9" type="noConversion"/>
  </si>
  <si>
    <t>금    액
Amount</t>
    <phoneticPr fontId="9" type="noConversion"/>
  </si>
  <si>
    <t>전복 
abalone</t>
    <phoneticPr fontId="9" type="noConversion"/>
  </si>
  <si>
    <t>다시마
kelp</t>
    <phoneticPr fontId="16" type="noConversion"/>
  </si>
  <si>
    <t xml:space="preserve">김
laver </t>
    <phoneticPr fontId="16" type="noConversion"/>
  </si>
  <si>
    <t>합계 
Total</t>
    <phoneticPr fontId="9" type="noConversion"/>
  </si>
  <si>
    <t xml:space="preserve">어류
Fishes </t>
    <phoneticPr fontId="16" type="noConversion"/>
  </si>
  <si>
    <t>갑각류
Crustacean</t>
    <phoneticPr fontId="16" type="noConversion"/>
  </si>
  <si>
    <t>연체동물
 Mollusca</t>
    <phoneticPr fontId="9" type="noConversion"/>
  </si>
  <si>
    <t>패류
Shellfish</t>
    <phoneticPr fontId="9" type="noConversion"/>
  </si>
  <si>
    <t>기타수산물
Other fishery
products</t>
    <phoneticPr fontId="16" type="noConversion"/>
  </si>
  <si>
    <t>완도금일</t>
    <phoneticPr fontId="9" type="noConversion"/>
  </si>
  <si>
    <t>조합수
No. of unions</t>
    <phoneticPr fontId="9" type="noConversion"/>
  </si>
  <si>
    <t>조합원수
Members</t>
    <phoneticPr fontId="9" type="noConversion"/>
  </si>
  <si>
    <t>직원수  
Staffs</t>
    <phoneticPr fontId="16" type="noConversion"/>
  </si>
  <si>
    <t>남
Male</t>
    <phoneticPr fontId="9" type="noConversion"/>
  </si>
  <si>
    <t>여
Female</t>
    <phoneticPr fontId="13" type="noConversion"/>
  </si>
  <si>
    <t>주요협동 사업실적
Major cooperative business</t>
    <phoneticPr fontId="9" type="noConversion"/>
  </si>
  <si>
    <t>계
Total</t>
    <phoneticPr fontId="13" type="noConversion"/>
  </si>
  <si>
    <t>금융자금
Credit banking fund</t>
    <phoneticPr fontId="9" type="noConversion"/>
  </si>
  <si>
    <t>재정자금
Governme-nt fund</t>
    <phoneticPr fontId="9" type="noConversion"/>
  </si>
  <si>
    <t>연중융자실적
Loans given
by the whole year</t>
    <phoneticPr fontId="9" type="noConversion"/>
  </si>
  <si>
    <t>연말현재 예금잔고
Balance in deposit as of
year-end</t>
    <phoneticPr fontId="9" type="noConversion"/>
  </si>
  <si>
    <t>계
Total</t>
    <phoneticPr fontId="9" type="noConversion"/>
  </si>
  <si>
    <t>계
Total</t>
    <phoneticPr fontId="9" type="noConversion"/>
  </si>
  <si>
    <t>저축성
예  금
Time &amp; savings deposit</t>
    <phoneticPr fontId="9" type="noConversion"/>
  </si>
  <si>
    <t>요구불
예   금
Demand deposit</t>
    <phoneticPr fontId="9" type="noConversion"/>
  </si>
  <si>
    <t>합     계 
Total</t>
    <phoneticPr fontId="9" type="noConversion"/>
  </si>
  <si>
    <t>건수
No. of Cases</t>
    <phoneticPr fontId="9" type="noConversion"/>
  </si>
  <si>
    <t>농가수
No. of House</t>
    <phoneticPr fontId="9" type="noConversion"/>
  </si>
  <si>
    <t>면적
Total Area</t>
    <phoneticPr fontId="13" type="noConversion"/>
  </si>
  <si>
    <t>인증량
Ship
ments</t>
    <phoneticPr fontId="9" type="noConversion"/>
  </si>
  <si>
    <t>유기 농산물
Organic</t>
    <phoneticPr fontId="9" type="noConversion"/>
  </si>
  <si>
    <t>저농약 농산물
Low-Pesticide</t>
    <phoneticPr fontId="9" type="noConversion"/>
  </si>
  <si>
    <t>농산물
 Agricultural products</t>
    <phoneticPr fontId="9" type="noConversion"/>
  </si>
  <si>
    <t>축산물
 Livestock products</t>
    <phoneticPr fontId="9" type="noConversion"/>
  </si>
  <si>
    <t>(단위 Unit : 건 case, 가구 household, ha, 톤)</t>
    <phoneticPr fontId="9" type="noConversion"/>
  </si>
  <si>
    <t>합계
Total</t>
    <phoneticPr fontId="9" type="noConversion"/>
  </si>
  <si>
    <t>무농약 농산물
Pesticide free</t>
    <phoneticPr fontId="9" type="noConversion"/>
  </si>
  <si>
    <t>무항생제축산물
Antibiotic free</t>
    <phoneticPr fontId="9" type="noConversion"/>
  </si>
  <si>
    <t>유기축산물
Organic</t>
    <phoneticPr fontId="9" type="noConversion"/>
  </si>
  <si>
    <t>-</t>
    <phoneticPr fontId="9" type="noConversion"/>
  </si>
  <si>
    <t>-</t>
    <phoneticPr fontId="9" type="noConversion"/>
  </si>
  <si>
    <t>2.  경지면적 Area of Cultivated Land</t>
    <phoneticPr fontId="8" type="noConversion"/>
  </si>
  <si>
    <t>3. 농업진흥지역 지정
Land Designated for Agricultural Promotion</t>
    <phoneticPr fontId="13" type="noConversion"/>
  </si>
  <si>
    <t>곡물 건조기
Grain dryer</t>
    <phoneticPr fontId="9" type="noConversion"/>
  </si>
  <si>
    <t>농산물 건조기
Agri. Products
Dryer</t>
    <phoneticPr fontId="9" type="noConversion"/>
  </si>
  <si>
    <t>해조제품
(미역)</t>
    <phoneticPr fontId="9" type="noConversion"/>
  </si>
  <si>
    <t>해조제품
(다시마)</t>
    <phoneticPr fontId="9" type="noConversion"/>
  </si>
  <si>
    <t>자건품
(멸치)</t>
    <phoneticPr fontId="9" type="noConversion"/>
  </si>
  <si>
    <t>옥  수  수  Corn</t>
    <phoneticPr fontId="5" type="noConversion"/>
  </si>
  <si>
    <t xml:space="preserve"> 고  구  마 Sweet potato</t>
    <phoneticPr fontId="9" type="noConversion"/>
  </si>
  <si>
    <t>자료 : 해양정책과</t>
    <phoneticPr fontId="13" type="noConversion"/>
  </si>
  <si>
    <t>자료 : 수산경영과</t>
    <phoneticPr fontId="16" type="noConversion"/>
  </si>
  <si>
    <t>자료 : 수산경영과</t>
    <phoneticPr fontId="16" type="noConversion"/>
  </si>
  <si>
    <t>자료 : 농업축산과</t>
    <phoneticPr fontId="13" type="noConversion"/>
  </si>
  <si>
    <t xml:space="preserve">   주 : 시도별 상위생산 4~5개 작물 선택</t>
    <phoneticPr fontId="12" type="noConversion"/>
  </si>
  <si>
    <t>자료 : 수산경영과</t>
    <phoneticPr fontId="9" type="noConversion"/>
  </si>
  <si>
    <t>완도</t>
  </si>
  <si>
    <t>금일</t>
  </si>
  <si>
    <t>노화</t>
  </si>
  <si>
    <t>군외</t>
  </si>
  <si>
    <t>신지</t>
  </si>
  <si>
    <t>고금</t>
  </si>
  <si>
    <t>약산</t>
  </si>
  <si>
    <t>청산</t>
  </si>
  <si>
    <t>소안</t>
  </si>
  <si>
    <t>금당</t>
  </si>
  <si>
    <t>보길</t>
  </si>
  <si>
    <t>생일</t>
  </si>
  <si>
    <t>(단위 Unit : M/T, 천원 1,000won)</t>
    <phoneticPr fontId="9" type="noConversion"/>
  </si>
  <si>
    <t>-</t>
    <phoneticPr fontId="9" type="noConversion"/>
  </si>
  <si>
    <t>미역
sea mustard</t>
    <phoneticPr fontId="16" type="noConversion"/>
  </si>
  <si>
    <t>-</t>
    <phoneticPr fontId="9" type="noConversion"/>
  </si>
  <si>
    <t>-</t>
    <phoneticPr fontId="9" type="noConversion"/>
  </si>
  <si>
    <t>완도금일</t>
  </si>
  <si>
    <t>자료 : 농업축산과</t>
    <phoneticPr fontId="12" type="noConversion"/>
  </si>
  <si>
    <t xml:space="preserve">  주: 15년은 통계청 「농림어업총조사」 결과</t>
    <phoneticPr fontId="9" type="noConversion"/>
  </si>
  <si>
    <t>농 업 보 호 구 역
Agricultural conservation land</t>
    <phoneticPr fontId="13" type="noConversion"/>
  </si>
  <si>
    <t>두    류
Pulses</t>
    <phoneticPr fontId="5" type="noConversion"/>
  </si>
  <si>
    <t>생 산 량
Production</t>
    <phoneticPr fontId="9" type="noConversion"/>
  </si>
  <si>
    <t>맥주보리 Beer Barley</t>
    <phoneticPr fontId="5" type="noConversion"/>
  </si>
  <si>
    <t>기    타 Other Miscellaneous grains</t>
    <phoneticPr fontId="5" type="noConversion"/>
  </si>
  <si>
    <t>콩  Soy beans</t>
    <phoneticPr fontId="9" type="noConversion"/>
  </si>
  <si>
    <t>팥  Red beans</t>
    <phoneticPr fontId="13" type="noConversion"/>
  </si>
  <si>
    <t>녹  두 Green beans</t>
    <phoneticPr fontId="9" type="noConversion"/>
  </si>
  <si>
    <t>기  타 Other Pulses</t>
    <phoneticPr fontId="9" type="noConversion"/>
  </si>
  <si>
    <t>감  자 White Potatoes</t>
    <phoneticPr fontId="9" type="noConversion"/>
  </si>
  <si>
    <t>과     채     류  Fruit-bearing Vegetables</t>
    <phoneticPr fontId="13" type="noConversion"/>
  </si>
  <si>
    <t>과     채     류 Fruit-bearing vegetables</t>
    <phoneticPr fontId="9" type="noConversion"/>
  </si>
  <si>
    <t>수     박 Water melons</t>
    <phoneticPr fontId="13" type="noConversion"/>
  </si>
  <si>
    <t>참     외  Sweet melons</t>
    <phoneticPr fontId="9" type="noConversion"/>
  </si>
  <si>
    <t>오     이 Cucumbers</t>
    <phoneticPr fontId="18" type="noConversion"/>
  </si>
  <si>
    <t>호     박  Pumpkins</t>
    <phoneticPr fontId="5" type="noConversion"/>
  </si>
  <si>
    <t>토    마    토  Tomatoes</t>
    <phoneticPr fontId="9" type="noConversion"/>
  </si>
  <si>
    <t>배     추 Chinese Cabbage</t>
    <phoneticPr fontId="13" type="noConversion"/>
  </si>
  <si>
    <t>상    추  Lettuce</t>
    <phoneticPr fontId="9" type="noConversion"/>
  </si>
  <si>
    <t>양    배    추 Cabbage</t>
    <phoneticPr fontId="13" type="noConversion"/>
  </si>
  <si>
    <t>근      채     류  Root Vegetables</t>
    <phoneticPr fontId="9" type="noConversion"/>
  </si>
  <si>
    <t>무 White Radish</t>
    <phoneticPr fontId="13" type="noConversion"/>
  </si>
  <si>
    <t>당     근 Carrots</t>
    <phoneticPr fontId="13" type="noConversion"/>
  </si>
  <si>
    <t>고     추 Red Peppers</t>
    <phoneticPr fontId="13" type="noConversion"/>
  </si>
  <si>
    <t>파 Green Onions</t>
    <phoneticPr fontId="9" type="noConversion"/>
  </si>
  <si>
    <t>양     파 Onions</t>
    <phoneticPr fontId="13" type="noConversion"/>
  </si>
  <si>
    <t>배 Pears</t>
    <phoneticPr fontId="9" type="noConversion"/>
  </si>
  <si>
    <t>복   숭   아 Peaches</t>
    <phoneticPr fontId="9" type="noConversion"/>
  </si>
  <si>
    <t>포   도  Grapes</t>
    <phoneticPr fontId="9" type="noConversion"/>
  </si>
  <si>
    <t>감   귤 Tangerines</t>
    <phoneticPr fontId="9" type="noConversion"/>
  </si>
  <si>
    <t>직      원      수   Staffs</t>
    <phoneticPr fontId="9" type="noConversion"/>
  </si>
  <si>
    <t>이용
기타
Other</t>
    <phoneticPr fontId="9" type="noConversion"/>
  </si>
  <si>
    <t>사육호수
House
holds</t>
    <phoneticPr fontId="13" type="noConversion"/>
  </si>
  <si>
    <t>염   소(산양)
Goats</t>
    <phoneticPr fontId="9" type="noConversion"/>
  </si>
  <si>
    <t>꿀    벌
Beehives</t>
    <phoneticPr fontId="9" type="noConversion"/>
  </si>
  <si>
    <t>닭  Chickens</t>
    <phoneticPr fontId="13" type="noConversion"/>
  </si>
  <si>
    <t>오리  Ducks</t>
    <phoneticPr fontId="13" type="noConversion"/>
  </si>
  <si>
    <t>염소  Goats</t>
    <phoneticPr fontId="13" type="noConversion"/>
  </si>
  <si>
    <t>기타  Others</t>
    <phoneticPr fontId="13" type="noConversion"/>
  </si>
  <si>
    <t>(단위 Unit : 마리 Head, kg)</t>
    <phoneticPr fontId="9" type="noConversion"/>
  </si>
  <si>
    <t xml:space="preserve">  주 : 기타는 말, 양, 사슴, 토끼 등</t>
    <phoneticPr fontId="9" type="noConversion"/>
  </si>
  <si>
    <t>집유업
Milk collection business</t>
    <phoneticPr fontId="9" type="noConversion"/>
  </si>
  <si>
    <t>소계
Sub Total</t>
    <phoneticPr fontId="9" type="noConversion"/>
  </si>
  <si>
    <t xml:space="preserve">소계
Sub Total </t>
    <phoneticPr fontId="9" type="noConversion"/>
  </si>
  <si>
    <t>식육부산물
전문판매업
Meat by products sales business</t>
    <phoneticPr fontId="9" type="noConversion"/>
  </si>
  <si>
    <t>우유류
판매업
Milk products sales business</t>
    <phoneticPr fontId="9" type="noConversion"/>
  </si>
  <si>
    <t>축산물유통
전문판매업
Livestock
procucts distribution
sales business</t>
    <phoneticPr fontId="9" type="noConversion"/>
  </si>
  <si>
    <t>축산물수입
판매업
Livestock products import sales business</t>
    <phoneticPr fontId="9" type="noConversion"/>
  </si>
  <si>
    <t>식용란
수집
판매업
Egg collection sales business</t>
    <phoneticPr fontId="9" type="noConversion"/>
  </si>
  <si>
    <t>식육즉석
판매가공업
Meatsales, Meatprocessing on the spot</t>
    <phoneticPr fontId="9" type="noConversion"/>
  </si>
  <si>
    <t>(단위 Unit : 개소 number)</t>
    <phoneticPr fontId="9" type="noConversion"/>
  </si>
  <si>
    <t>용재(㎥)
Timber</t>
    <phoneticPr fontId="13" type="noConversion"/>
  </si>
  <si>
    <t>죽재(kg)
Bamboo</t>
    <phoneticPr fontId="13" type="noConversion"/>
  </si>
  <si>
    <t>농용자재(t)
Agricultural material</t>
    <phoneticPr fontId="13" type="noConversion"/>
  </si>
  <si>
    <t>수실(kg)
nut and fruits</t>
    <phoneticPr fontId="13" type="noConversion"/>
  </si>
  <si>
    <t>산나물(kg)
Wild 
vegetable</t>
    <phoneticPr fontId="13" type="noConversion"/>
  </si>
  <si>
    <t>죽순(kg)
Bamboo shoot</t>
    <phoneticPr fontId="13" type="noConversion"/>
  </si>
  <si>
    <t>약용식물(kg)
medicinal herbs</t>
    <phoneticPr fontId="13" type="noConversion"/>
  </si>
  <si>
    <t>연료
(M/T)
Fuel</t>
    <phoneticPr fontId="13" type="noConversion"/>
  </si>
  <si>
    <t>섬유원료(kg)
Fiber material</t>
    <phoneticPr fontId="13" type="noConversion"/>
  </si>
  <si>
    <t>톱밥(㎥)
saw dust</t>
    <phoneticPr fontId="9" type="noConversion"/>
  </si>
  <si>
    <t>목초액(ℓ)
wood vinegar</t>
    <phoneticPr fontId="9" type="noConversion"/>
  </si>
  <si>
    <t>조경재(본)
Material for landscape</t>
    <phoneticPr fontId="9" type="noConversion"/>
  </si>
  <si>
    <t>수지(kg)
Resin</t>
    <phoneticPr fontId="13" type="noConversion"/>
  </si>
  <si>
    <t>토석(㎥)
Soil and stone</t>
    <phoneticPr fontId="9" type="noConversion"/>
  </si>
  <si>
    <t>기타
Others</t>
    <phoneticPr fontId="9" type="noConversion"/>
  </si>
  <si>
    <t>경제수조림
Commercial tree</t>
    <phoneticPr fontId="13" type="noConversion"/>
  </si>
  <si>
    <t>지역특화조림</t>
    <phoneticPr fontId="9" type="noConversion"/>
  </si>
  <si>
    <t>도 벌
secretlogging</t>
    <phoneticPr fontId="9" type="noConversion"/>
  </si>
  <si>
    <t>무허가벌채
Unlicensed cutting</t>
    <phoneticPr fontId="9" type="noConversion"/>
  </si>
  <si>
    <t>불법산림형질변경
Forest exploitation</t>
    <phoneticPr fontId="9" type="noConversion"/>
  </si>
  <si>
    <t>남
Male</t>
    <phoneticPr fontId="9" type="noConversion"/>
  </si>
  <si>
    <t>퍠   류
Shellfish</t>
    <phoneticPr fontId="16" type="noConversion"/>
  </si>
  <si>
    <t>해 조 류
Seaweeds</t>
    <phoneticPr fontId="16" type="noConversion"/>
  </si>
  <si>
    <t>해조류
Seaweeds</t>
    <phoneticPr fontId="16" type="noConversion"/>
  </si>
  <si>
    <t>구매
Purchas
-ing</t>
    <phoneticPr fontId="9" type="noConversion"/>
  </si>
  <si>
    <t>판매
Sale</t>
    <phoneticPr fontId="13" type="noConversion"/>
  </si>
  <si>
    <t>가공
Process
-ing</t>
    <phoneticPr fontId="9" type="noConversion"/>
  </si>
  <si>
    <t>공제
Mutual
insuran
-ce</t>
    <phoneticPr fontId="9" type="noConversion"/>
  </si>
  <si>
    <t>출하량
Ship
ments</t>
    <phoneticPr fontId="9" type="noConversion"/>
  </si>
  <si>
    <t>축   산   물   판   매   업 Livestock products sales business</t>
    <phoneticPr fontId="9" type="noConversion"/>
  </si>
  <si>
    <t>(단위 Unit : 명 person), Kg, 백만원 million won</t>
    <phoneticPr fontId="9" type="noConversion"/>
  </si>
  <si>
    <t>4.식량작물생산량(정곡) Production of Food Grain (Milled Corps)</t>
    <phoneticPr fontId="13" type="noConversion"/>
  </si>
  <si>
    <t>4-1. 미곡 Rice</t>
    <phoneticPr fontId="13" type="noConversion"/>
  </si>
  <si>
    <t>4-2. 맥류 Wheat and Barley</t>
    <phoneticPr fontId="13" type="noConversion"/>
  </si>
  <si>
    <t>4-3. 잡곡  Miscellaneous Grains</t>
    <phoneticPr fontId="13" type="noConversion"/>
  </si>
  <si>
    <t>4-4. 두류 Beans</t>
    <phoneticPr fontId="9" type="noConversion"/>
  </si>
  <si>
    <t>4-5. 서류  Potatoes</t>
    <phoneticPr fontId="13" type="noConversion"/>
  </si>
  <si>
    <t>5. 채소류 생산량   Vegetable Production</t>
    <phoneticPr fontId="13" type="noConversion"/>
  </si>
  <si>
    <t>5. 채소류 생산량(속)   Vegetable Production</t>
    <phoneticPr fontId="13" type="noConversion"/>
  </si>
  <si>
    <t>5. 채소류 생산량(속) Vegetable Production</t>
    <phoneticPr fontId="9" type="noConversion"/>
  </si>
  <si>
    <t>5. 채소류 생산량(속) Vegetable Production</t>
    <phoneticPr fontId="13" type="noConversion"/>
  </si>
  <si>
    <t>6. 특용작물 생산량 Production of Oil Seeds and Cash Crops</t>
    <phoneticPr fontId="5" type="noConversion"/>
  </si>
  <si>
    <t>7. 과실류생산량  Fruit Production</t>
    <phoneticPr fontId="5" type="noConversion"/>
  </si>
  <si>
    <t>7. 과실류생산량(속)  Fruit Production</t>
    <phoneticPr fontId="9" type="noConversion"/>
  </si>
  <si>
    <t>8.농업협동조합(속) 
Agricultural Cooperatives</t>
    <phoneticPr fontId="9" type="noConversion"/>
  </si>
  <si>
    <t>9. 농업용 기계보유 Agricultural Machinery Holdings</t>
    <phoneticPr fontId="9" type="noConversion"/>
  </si>
  <si>
    <t>9. 농업용 기계보유(속)  Agricultural Machinery Holdings</t>
    <phoneticPr fontId="9" type="noConversion"/>
  </si>
  <si>
    <t>10. 가축사육  Number of Livestock and Poultry and Livestock Farm</t>
    <phoneticPr fontId="13" type="noConversion"/>
  </si>
  <si>
    <t>10. 가축사육(속)  Number of Livestock and Poultry and Livestock Farm</t>
    <phoneticPr fontId="9" type="noConversion"/>
  </si>
  <si>
    <t>11. 가축전염병 발생 Infectious Livestock Diseases by Case</t>
    <phoneticPr fontId="13" type="noConversion"/>
  </si>
  <si>
    <t>12. 수의사 현황 Number of Veterinarians</t>
    <phoneticPr fontId="13" type="noConversion"/>
  </si>
  <si>
    <t>13. 도축검사   Inspection of Slaughtered Livestock</t>
    <phoneticPr fontId="13" type="noConversion"/>
  </si>
  <si>
    <t>14. 축산물 위생관계업소  Stocktaking of Livestock Products Handling Businesses</t>
    <phoneticPr fontId="9" type="noConversion"/>
  </si>
  <si>
    <t>15. 임산물 생산량 Production of Forestry Products</t>
    <phoneticPr fontId="13" type="noConversion"/>
  </si>
  <si>
    <t>15. 임산물 생산량(속) Production of Forestry Products</t>
    <phoneticPr fontId="9" type="noConversion"/>
  </si>
  <si>
    <t>16. 입목벌채 허가(신고) Lumbering Permits</t>
    <phoneticPr fontId="13" type="noConversion"/>
  </si>
  <si>
    <t>17. 수렵 Hunting</t>
    <phoneticPr fontId="13" type="noConversion"/>
  </si>
  <si>
    <t>18. 조림  Reforestation</t>
    <phoneticPr fontId="13" type="noConversion"/>
  </si>
  <si>
    <t>19. 불법 산림훼손 피해현황 
Uncontrolled Forest Damages by Cause</t>
    <phoneticPr fontId="13" type="noConversion"/>
  </si>
  <si>
    <t>19. 불법 산림훼손 피해현황(속) 
Uncontrolled Forest Damages by Cause</t>
    <phoneticPr fontId="13" type="noConversion"/>
  </si>
  <si>
    <t>20. 어가 및 어가인구(해수면어업)   
Fishery Households and Population(Marine Fisheries)</t>
    <phoneticPr fontId="13" type="noConversion"/>
  </si>
  <si>
    <t>20. 어가 및 어가인구(해수면어업)(속)   
Fishery Households and Population(Marine Fisheries)</t>
    <phoneticPr fontId="9" type="noConversion"/>
  </si>
  <si>
    <t>21. 어선보유 현황 Fishing Vessel Ownership</t>
    <phoneticPr fontId="13" type="noConversion"/>
  </si>
  <si>
    <t>22. 수산물 어획 현황 Fish Catches of Fishery Products</t>
    <phoneticPr fontId="13" type="noConversion"/>
  </si>
  <si>
    <t>23. 수산물 가공품 생산 현황  Production of Processed Fish Products</t>
    <phoneticPr fontId="13" type="noConversion"/>
  </si>
  <si>
    <t>24. 수산물 생산량 Cooperative Sales of Fishery Products</t>
    <phoneticPr fontId="9" type="noConversion"/>
  </si>
  <si>
    <t>25. 수산물 계통판매고 Cooperative Sales of Fishery Products</t>
    <phoneticPr fontId="13" type="noConversion"/>
  </si>
  <si>
    <t>25. 수산물 계통판매고(속) Cooperative Sales of Fishery Products</t>
    <phoneticPr fontId="9" type="noConversion"/>
  </si>
  <si>
    <t>26. 수산업협동조합 현황  Fishery Cooperative Federation</t>
    <phoneticPr fontId="13" type="noConversion"/>
  </si>
  <si>
    <t>27. 친환경 농산물인증 현황 Shipments of Eco-Friendly Agricultural·Certification</t>
    <phoneticPr fontId="13" type="noConversion"/>
  </si>
  <si>
    <t>28. 친환경 농·축산물 출하현황  
Shipments of Eco-Friendly Agricultural·Livestock Products</t>
    <phoneticPr fontId="9" type="noConversion"/>
  </si>
  <si>
    <t>28. 친환경 농·축산물 출하현황(속)  
Shipments of Eco-Friendly Agricultural·Livestock Products</t>
    <phoneticPr fontId="9" type="noConversion"/>
  </si>
  <si>
    <t>노 화</t>
    <phoneticPr fontId="9" type="noConversion"/>
  </si>
  <si>
    <t>청 산</t>
    <phoneticPr fontId="9" type="noConversion"/>
  </si>
  <si>
    <t>소 안</t>
    <phoneticPr fontId="9" type="noConversion"/>
  </si>
  <si>
    <t xml:space="preserve">  주 : 축협은 제외</t>
    <phoneticPr fontId="9" type="noConversion"/>
  </si>
  <si>
    <t xml:space="preserve">  자료 : 농협중앙회 완도군지부</t>
    <phoneticPr fontId="9" type="noConversion"/>
  </si>
  <si>
    <t xml:space="preserve">  주 : 축협은 제외</t>
    <phoneticPr fontId="9" type="noConversion"/>
  </si>
  <si>
    <t>오류값 수정</t>
    <phoneticPr fontId="9" type="noConversion"/>
  </si>
  <si>
    <t>오류값 수정</t>
    <phoneticPr fontId="9" type="noConversion"/>
  </si>
  <si>
    <t>오류값 수정</t>
    <phoneticPr fontId="9" type="noConversion"/>
  </si>
  <si>
    <t>쌀보리 Naked Barley</t>
    <phoneticPr fontId="9" type="noConversion"/>
  </si>
  <si>
    <t>8.농업협동조합
Agricultural Cooperatives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</si>
</sst>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.0"/>
    <numFmt numFmtId="179" formatCode="_ * #,##0.0_ ;_ * \-#,##0.0_ ;_ * &quot;-&quot;_ ;_ @_ "/>
    <numFmt numFmtId="180" formatCode="0.0"/>
    <numFmt numFmtId="181" formatCode="#,##0;[Red]#,##0"/>
    <numFmt numFmtId="182" formatCode="#,##0_ "/>
    <numFmt numFmtId="183" formatCode="#.0"/>
    <numFmt numFmtId="184" formatCode="0_);[Red]\(0\)"/>
    <numFmt numFmtId="185" formatCode="0_ "/>
    <numFmt numFmtId="186" formatCode="#,##0.0_ "/>
    <numFmt numFmtId="187" formatCode="_-* #,##0.0_-;\-* #,##0.0_-;_-* &quot;-&quot;_-;_-@_-"/>
    <numFmt numFmtId="188" formatCode="#,##0.00_ "/>
    <numFmt numFmtId="189" formatCode="#,##0.0_);[Red]\(#,##0.0\)"/>
    <numFmt numFmtId="190" formatCode="#,##0.00_);[Red]\(#,##0.00\)"/>
    <numFmt numFmtId="191" formatCode="_-* #,##0.00_-;\-* #,##0.00_-;_-* &quot;-&quot;_-;_-@_-"/>
    <numFmt numFmtId="192" formatCode="&quot;R$&quot;#,##0.00;&quot;R$&quot;\-#,##0.00"/>
    <numFmt numFmtId="193" formatCode="_ &quot;₩&quot;* #,##0_ ;_ &quot;₩&quot;* \-#,##0_ ;_ &quot;₩&quot;* &quot;-&quot;_ ;_ @_ "/>
    <numFmt numFmtId="194" formatCode="&quot;₩&quot;#,##0.00;[Red]&quot;₩&quot;\-#,##0.00"/>
    <numFmt numFmtId="195" formatCode="&quot;$&quot;#,##0_);[Red]\(&quot;$&quot;#,##0\)"/>
    <numFmt numFmtId="196" formatCode="&quot;₩&quot;#,##0;[Red]&quot;₩&quot;\-#,##0"/>
    <numFmt numFmtId="197" formatCode="&quot;$&quot;#,##0.00_);[Red]\(&quot;$&quot;#,##0.00\)"/>
    <numFmt numFmtId="198" formatCode="_ &quot;₩&quot;* #,##0.00_ ;_ &quot;₩&quot;* \-#,##0.00_ ;_ &quot;₩&quot;* &quot;-&quot;??_ ;_ @_ "/>
    <numFmt numFmtId="199" formatCode="_ * #,##0.00_ ;_ * \-#,##0.00_ ;_ * &quot;-&quot;??_ ;_ @_ "/>
    <numFmt numFmtId="200" formatCode="#,##0;&quot;₩&quot;&quot;₩&quot;&quot;₩&quot;&quot;₩&quot;\(#,##0&quot;₩&quot;&quot;₩&quot;&quot;₩&quot;&quot;₩&quot;\)"/>
    <numFmt numFmtId="201" formatCode="0.0000000000%"/>
    <numFmt numFmtId="20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03" formatCode="_(&quot;$&quot;* #,##0.00_);_(&quot;$&quot;* &quot;₩&quot;&quot;₩&quot;&quot;₩&quot;&quot;₩&quot;\(#,##0.00&quot;₩&quot;&quot;₩&quot;&quot;₩&quot;&quot;₩&quot;\);_(&quot;$&quot;* &quot;-&quot;??_);_(@_)"/>
    <numFmt numFmtId="204" formatCode="_-* #,##0\ _D_M_-;\-* #,##0\ _D_M_-;_-* &quot;-&quot;\ _D_M_-;_-@_-"/>
    <numFmt numFmtId="205" formatCode="_-* #,##0.00\ _D_M_-;\-* #,##0.00\ _D_M_-;_-* &quot;-&quot;??\ _D_M_-;_-@_-"/>
    <numFmt numFmtId="206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7" formatCode="#,##0.000_);&quot;₩&quot;&quot;₩&quot;&quot;₩&quot;&quot;₩&quot;\(#,##0.000&quot;₩&quot;&quot;₩&quot;&quot;₩&quot;&quot;₩&quot;\)"/>
    <numFmt numFmtId="208" formatCode="\$#,###\ "/>
    <numFmt numFmtId="209" formatCode="_ * #,##0.0000_ ;_ * \-#,##0.0000_ ;_ * &quot;-&quot;_ ;_ @_ 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0.0_);\(0.0\)"/>
    <numFmt numFmtId="21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4" formatCode="&quot;₩&quot;#,##0;[Red]&quot;₩&quot;&quot;₩&quot;\-#,##0"/>
    <numFmt numFmtId="21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9" formatCode="&quot;₩&quot;#,##0.00;&quot;₩&quot;\-#,##0.00"/>
    <numFmt numFmtId="220" formatCode="_-[$€-2]* #,##0.00_-;\-[$€-2]* #,##0.00_-;_-[$€-2]* &quot;-&quot;??_-"/>
    <numFmt numFmtId="221" formatCode="&quot;₩&quot;#,##0.00;&quot;₩&quot;&quot;₩&quot;&quot;₩&quot;&quot;₩&quot;&quot;₩&quot;&quot;₩&quot;\-#,##0.00"/>
  </numFmts>
  <fonts count="1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0"/>
      <name val="Times New Roman"/>
      <family val="1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6"/>
      <name val="바탕체"/>
      <family val="1"/>
      <charset val="129"/>
    </font>
    <font>
      <sz val="9"/>
      <name val="바탕체"/>
      <family val="1"/>
      <charset val="129"/>
    </font>
    <font>
      <sz val="8"/>
      <name val="바탕"/>
      <family val="1"/>
      <charset val="129"/>
    </font>
    <font>
      <b/>
      <sz val="9"/>
      <name val="바탕체"/>
      <family val="1"/>
      <charset val="129"/>
    </font>
    <font>
      <b/>
      <sz val="10"/>
      <name val="바탕체"/>
      <family val="1"/>
      <charset val="129"/>
    </font>
    <font>
      <b/>
      <sz val="14"/>
      <name val="바탕체"/>
      <family val="1"/>
      <charset val="129"/>
    </font>
    <font>
      <sz val="10"/>
      <name val="바탕"/>
      <family val="1"/>
      <charset val="129"/>
    </font>
    <font>
      <b/>
      <sz val="16"/>
      <name val="돋움체"/>
      <family val="3"/>
      <charset val="129"/>
    </font>
    <font>
      <sz val="16"/>
      <name val="바탕체"/>
      <family val="1"/>
      <charset val="129"/>
    </font>
    <font>
      <sz val="16"/>
      <name val="돋움체"/>
      <family val="3"/>
      <charset val="129"/>
    </font>
    <font>
      <sz val="11"/>
      <name val="바탕"/>
      <family val="1"/>
      <charset val="129"/>
    </font>
    <font>
      <b/>
      <sz val="14"/>
      <name val="바탕"/>
      <family val="1"/>
      <charset val="129"/>
    </font>
    <font>
      <sz val="9"/>
      <name val="바탕"/>
      <family val="1"/>
      <charset val="129"/>
    </font>
    <font>
      <b/>
      <sz val="10"/>
      <name val="바탕"/>
      <family val="1"/>
      <charset val="129"/>
    </font>
    <font>
      <b/>
      <sz val="9"/>
      <name val="바탕"/>
      <family val="1"/>
      <charset val="129"/>
    </font>
    <font>
      <sz val="10"/>
      <name val="맑은 고딕"/>
      <family val="3"/>
      <charset val="129"/>
    </font>
    <font>
      <b/>
      <vertAlign val="superscript"/>
      <sz val="10"/>
      <name val="맑은 고딕"/>
      <family val="3"/>
      <charset val="129"/>
    </font>
    <font>
      <b/>
      <sz val="11"/>
      <name val="돋움"/>
      <family val="3"/>
      <charset val="129"/>
    </font>
    <font>
      <b/>
      <sz val="10"/>
      <name val="맑은 고딕"/>
      <family val="3"/>
      <charset val="129"/>
    </font>
    <font>
      <b/>
      <sz val="16"/>
      <name val="굴림"/>
      <family val="3"/>
      <charset val="129"/>
    </font>
    <font>
      <sz val="10"/>
      <name val="굴림"/>
      <family val="3"/>
      <charset val="129"/>
    </font>
    <font>
      <b/>
      <sz val="14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HY신명조"/>
      <family val="1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9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1"/>
      <color indexed="8"/>
      <name val="한컴바탕"/>
      <family val="1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8"/>
      <name val="바탕체"/>
      <family val="1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u/>
      <sz val="11"/>
      <color indexed="36"/>
      <name val="돋움"/>
      <family val="3"/>
      <charset val="129"/>
    </font>
    <font>
      <sz val="10"/>
      <name val="Helv"/>
      <family val="2"/>
    </font>
    <font>
      <b/>
      <sz val="10"/>
      <name val="돋움"/>
      <family val="3"/>
      <charset val="129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u/>
      <sz val="8"/>
      <color indexed="12"/>
      <name val="Times New Roman"/>
      <family val="1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54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5" fillId="0" borderId="0"/>
    <xf numFmtId="0" fontId="52" fillId="0" borderId="0"/>
    <xf numFmtId="0" fontId="118" fillId="0" borderId="0"/>
    <xf numFmtId="0" fontId="118" fillId="0" borderId="0"/>
    <xf numFmtId="0" fontId="5" fillId="0" borderId="0" applyNumberFormat="0" applyFill="0" applyBorder="0" applyAlignment="0" applyProtection="0"/>
    <xf numFmtId="0" fontId="52" fillId="0" borderId="0"/>
    <xf numFmtId="0" fontId="52" fillId="0" borderId="0"/>
    <xf numFmtId="0" fontId="6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3" fillId="0" borderId="0"/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1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8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8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7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38" fontId="77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40" fontId="77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8" fillId="0" borderId="0" applyFont="0" applyFill="0" applyBorder="0" applyAlignment="0" applyProtection="0"/>
    <xf numFmtId="0" fontId="57" fillId="4" borderId="0" applyNumberFormat="0" applyBorder="0" applyAlignment="0" applyProtection="0">
      <alignment vertical="center"/>
    </xf>
    <xf numFmtId="0" fontId="116" fillId="0" borderId="0"/>
    <xf numFmtId="0" fontId="82" fillId="0" borderId="0"/>
    <xf numFmtId="0" fontId="74" fillId="0" borderId="0"/>
    <xf numFmtId="0" fontId="75" fillId="0" borderId="0"/>
    <xf numFmtId="0" fontId="76" fillId="0" borderId="0"/>
    <xf numFmtId="0" fontId="75" fillId="0" borderId="0"/>
    <xf numFmtId="0" fontId="78" fillId="0" borderId="0"/>
    <xf numFmtId="0" fontId="81" fillId="0" borderId="0"/>
    <xf numFmtId="0" fontId="76" fillId="0" borderId="0"/>
    <xf numFmtId="0" fontId="77" fillId="0" borderId="0"/>
    <xf numFmtId="0" fontId="78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77" fillId="0" borderId="0"/>
    <xf numFmtId="0" fontId="78" fillId="0" borderId="0"/>
    <xf numFmtId="0" fontId="81" fillId="0" borderId="0"/>
    <xf numFmtId="0" fontId="76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82" fillId="0" borderId="0"/>
    <xf numFmtId="0" fontId="83" fillId="0" borderId="0"/>
    <xf numFmtId="0" fontId="92" fillId="0" borderId="0"/>
    <xf numFmtId="0" fontId="92" fillId="0" borderId="0"/>
    <xf numFmtId="0" fontId="79" fillId="0" borderId="0"/>
    <xf numFmtId="0" fontId="79" fillId="0" borderId="0"/>
    <xf numFmtId="0" fontId="93" fillId="0" borderId="0"/>
    <xf numFmtId="0" fontId="93" fillId="0" borderId="0"/>
    <xf numFmtId="0" fontId="82" fillId="0" borderId="0"/>
    <xf numFmtId="0" fontId="83" fillId="0" borderId="0"/>
    <xf numFmtId="0" fontId="92" fillId="0" borderId="0"/>
    <xf numFmtId="0" fontId="92" fillId="0" borderId="0"/>
    <xf numFmtId="0" fontId="77" fillId="0" borderId="0"/>
    <xf numFmtId="0" fontId="78" fillId="0" borderId="0"/>
    <xf numFmtId="0" fontId="92" fillId="0" borderId="0"/>
    <xf numFmtId="0" fontId="92" fillId="0" borderId="0"/>
    <xf numFmtId="0" fontId="55" fillId="21" borderId="60" applyNumberFormat="0" applyAlignment="0" applyProtection="0">
      <alignment vertical="center"/>
    </xf>
    <xf numFmtId="0" fontId="84" fillId="0" borderId="0"/>
    <xf numFmtId="0" fontId="63" fillId="22" borderId="61" applyNumberFormat="0" applyAlignment="0" applyProtection="0">
      <alignment vertical="center"/>
    </xf>
    <xf numFmtId="176" fontId="5" fillId="0" borderId="0" applyFont="0" applyFill="0" applyBorder="0" applyAlignment="0" applyProtection="0"/>
    <xf numFmtId="200" fontId="8" fillId="0" borderId="0"/>
    <xf numFmtId="0" fontId="6" fillId="0" borderId="0"/>
    <xf numFmtId="19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73" fillId="0" borderId="0" applyFont="0" applyFill="0" applyBorder="0" applyAlignment="0" applyProtection="0"/>
    <xf numFmtId="18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02" fontId="8" fillId="0" borderId="0"/>
    <xf numFmtId="0" fontId="8" fillId="0" borderId="0"/>
    <xf numFmtId="0" fontId="8" fillId="0" borderId="0"/>
    <xf numFmtId="203" fontId="52" fillId="0" borderId="0"/>
    <xf numFmtId="0" fontId="85" fillId="0" borderId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8" fillId="0" borderId="0"/>
    <xf numFmtId="0" fontId="8" fillId="0" borderId="0"/>
    <xf numFmtId="220" fontId="5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2" fontId="85" fillId="0" borderId="0" applyFill="0" applyBorder="0" applyAlignment="0" applyProtection="0"/>
    <xf numFmtId="2" fontId="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38" fontId="86" fillId="23" borderId="0" applyNumberFormat="0" applyBorder="0" applyAlignment="0" applyProtection="0"/>
    <xf numFmtId="38" fontId="86" fillId="24" borderId="0" applyNumberFormat="0" applyBorder="0" applyAlignment="0" applyProtection="0"/>
    <xf numFmtId="38" fontId="86" fillId="23" borderId="0" applyNumberFormat="0" applyBorder="0" applyAlignment="0" applyProtection="0"/>
    <xf numFmtId="38" fontId="86" fillId="24" borderId="0" applyNumberFormat="0" applyBorder="0" applyAlignment="0" applyProtection="0"/>
    <xf numFmtId="0" fontId="87" fillId="0" borderId="0">
      <alignment horizontal="left"/>
    </xf>
    <xf numFmtId="0" fontId="88" fillId="0" borderId="62" applyNumberFormat="0" applyAlignment="0" applyProtection="0">
      <alignment horizontal="left" vertical="center"/>
    </xf>
    <xf numFmtId="0" fontId="88" fillId="0" borderId="1">
      <alignment horizontal="left" vertical="center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63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9" fillId="0" borderId="64" applyNumberFormat="0" applyFill="0" applyAlignment="0" applyProtection="0">
      <alignment vertical="center"/>
    </xf>
    <xf numFmtId="0" fontId="70" fillId="0" borderId="6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66" fillId="8" borderId="60" applyNumberFormat="0" applyAlignment="0" applyProtection="0">
      <alignment vertical="center"/>
    </xf>
    <xf numFmtId="10" fontId="86" fillId="25" borderId="2" applyNumberFormat="0" applyBorder="0" applyAlignment="0" applyProtection="0"/>
    <xf numFmtId="10" fontId="86" fillId="24" borderId="2" applyNumberFormat="0" applyBorder="0" applyAlignment="0" applyProtection="0"/>
    <xf numFmtId="10" fontId="86" fillId="25" borderId="2" applyNumberFormat="0" applyBorder="0" applyAlignment="0" applyProtection="0"/>
    <xf numFmtId="10" fontId="86" fillId="24" borderId="2" applyNumberFormat="0" applyBorder="0" applyAlignment="0" applyProtection="0"/>
    <xf numFmtId="0" fontId="64" fillId="0" borderId="66" applyNumberFormat="0" applyFill="0" applyAlignment="0" applyProtection="0">
      <alignment vertical="center"/>
    </xf>
    <xf numFmtId="17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0" fillId="0" borderId="67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9" fillId="26" borderId="0" applyNumberFormat="0" applyBorder="0" applyAlignment="0" applyProtection="0">
      <alignment vertical="center"/>
    </xf>
    <xf numFmtId="207" fontId="6" fillId="0" borderId="0"/>
    <xf numFmtId="208" fontId="6" fillId="0" borderId="0"/>
    <xf numFmtId="0" fontId="52" fillId="0" borderId="0"/>
    <xf numFmtId="208" fontId="6" fillId="0" borderId="0"/>
    <xf numFmtId="221" fontId="52" fillId="0" borderId="0"/>
    <xf numFmtId="0" fontId="52" fillId="0" borderId="0"/>
    <xf numFmtId="209" fontId="52" fillId="0" borderId="0"/>
    <xf numFmtId="0" fontId="5" fillId="0" borderId="0"/>
    <xf numFmtId="0" fontId="6" fillId="27" borderId="68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2" fillId="21" borderId="69" applyNumberFormat="0" applyAlignment="0" applyProtection="0">
      <alignment vertical="center"/>
    </xf>
    <xf numFmtId="10" fontId="5" fillId="0" borderId="0" applyFont="0" applyFill="0" applyBorder="0" applyAlignment="0" applyProtection="0"/>
    <xf numFmtId="0" fontId="5" fillId="0" borderId="0"/>
    <xf numFmtId="0" fontId="90" fillId="0" borderId="0"/>
    <xf numFmtId="0" fontId="67" fillId="0" borderId="0" applyNumberFormat="0" applyFill="0" applyBorder="0" applyAlignment="0" applyProtection="0">
      <alignment vertical="center"/>
    </xf>
    <xf numFmtId="0" fontId="85" fillId="0" borderId="70" applyNumberFormat="0" applyFill="0" applyAlignment="0" applyProtection="0"/>
    <xf numFmtId="0" fontId="5" fillId="0" borderId="71" applyNumberFormat="0" applyFont="0" applyFill="0" applyAlignment="0" applyProtection="0"/>
    <xf numFmtId="0" fontId="65" fillId="0" borderId="72" applyNumberFormat="0" applyFill="0" applyAlignment="0" applyProtection="0">
      <alignment vertical="center"/>
    </xf>
    <xf numFmtId="0" fontId="5" fillId="0" borderId="71" applyNumberFormat="0" applyFont="0" applyFill="0" applyAlignment="0" applyProtection="0"/>
    <xf numFmtId="0" fontId="94" fillId="0" borderId="73">
      <alignment horizontal="left"/>
    </xf>
    <xf numFmtId="210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212" fontId="52" fillId="0" borderId="0" applyFont="0" applyFill="0" applyBorder="0" applyAlignment="0" applyProtection="0"/>
    <xf numFmtId="0" fontId="53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1" borderId="60" applyNumberFormat="0" applyAlignment="0" applyProtection="0">
      <alignment vertical="center"/>
    </xf>
    <xf numFmtId="0" fontId="98" fillId="21" borderId="60" applyNumberFormat="0" applyAlignment="0" applyProtection="0">
      <alignment vertical="center"/>
    </xf>
    <xf numFmtId="0" fontId="55" fillId="21" borderId="60" applyNumberFormat="0" applyAlignment="0" applyProtection="0">
      <alignment vertical="center"/>
    </xf>
    <xf numFmtId="0" fontId="98" fillId="21" borderId="60" applyNumberFormat="0" applyAlignment="0" applyProtection="0">
      <alignment vertical="center"/>
    </xf>
    <xf numFmtId="0" fontId="98" fillId="21" borderId="60" applyNumberFormat="0" applyAlignment="0" applyProtection="0">
      <alignment vertical="center"/>
    </xf>
    <xf numFmtId="0" fontId="55" fillId="21" borderId="60" applyNumberFormat="0" applyAlignment="0" applyProtection="0">
      <alignment vertical="center"/>
    </xf>
    <xf numFmtId="213" fontId="52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56" fillId="0" borderId="0" applyFill="0" applyBorder="0" applyProtection="0">
      <alignment horizontal="left" shrinkToFit="1"/>
    </xf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192" fontId="52" fillId="0" borderId="0"/>
    <xf numFmtId="0" fontId="57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1" fillId="0" borderId="0">
      <protection locked="0"/>
    </xf>
    <xf numFmtId="0" fontId="101" fillId="0" borderId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6" fillId="27" borderId="68" applyNumberFormat="0" applyFont="0" applyAlignment="0" applyProtection="0">
      <alignment vertical="center"/>
    </xf>
    <xf numFmtId="0" fontId="6" fillId="27" borderId="68" applyNumberFormat="0" applyFont="0" applyAlignment="0" applyProtection="0">
      <alignment vertical="center"/>
    </xf>
    <xf numFmtId="0" fontId="51" fillId="27" borderId="68" applyNumberFormat="0" applyFont="0" applyAlignment="0" applyProtection="0">
      <alignment vertical="center"/>
    </xf>
    <xf numFmtId="0" fontId="6" fillId="27" borderId="68" applyNumberFormat="0" applyFont="0" applyAlignment="0" applyProtection="0">
      <alignment vertical="center"/>
    </xf>
    <xf numFmtId="0" fontId="52" fillId="27" borderId="68" applyNumberFormat="0" applyFont="0" applyAlignment="0" applyProtection="0">
      <alignment vertical="center"/>
    </xf>
    <xf numFmtId="0" fontId="52" fillId="27" borderId="68" applyNumberFormat="0" applyFont="0" applyAlignment="0" applyProtection="0">
      <alignment vertical="center"/>
    </xf>
    <xf numFmtId="0" fontId="6" fillId="27" borderId="68" applyNumberFormat="0" applyFont="0" applyAlignment="0" applyProtection="0">
      <alignment vertical="center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7" fillId="0" borderId="0">
      <alignment vertical="center"/>
    </xf>
    <xf numFmtId="9" fontId="6" fillId="0" borderId="0" applyFont="0" applyFill="0" applyBorder="0" applyAlignment="0" applyProtection="0"/>
    <xf numFmtId="0" fontId="59" fillId="26" borderId="0" applyNumberFormat="0" applyBorder="0" applyAlignment="0" applyProtection="0">
      <alignment vertical="center"/>
    </xf>
    <xf numFmtId="0" fontId="102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102" fillId="26" borderId="0" applyNumberFormat="0" applyBorder="0" applyAlignment="0" applyProtection="0">
      <alignment vertical="center"/>
    </xf>
    <xf numFmtId="0" fontId="102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0" borderId="0">
      <alignment horizontal="center" vertical="center"/>
    </xf>
    <xf numFmtId="0" fontId="119" fillId="0" borderId="0">
      <alignment horizontal="center" vertical="center"/>
    </xf>
    <xf numFmtId="0" fontId="61" fillId="0" borderId="0"/>
    <xf numFmtId="0" fontId="6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2" borderId="61" applyNumberFormat="0" applyAlignment="0" applyProtection="0">
      <alignment vertical="center"/>
    </xf>
    <xf numFmtId="0" fontId="104" fillId="22" borderId="61" applyNumberFormat="0" applyAlignment="0" applyProtection="0">
      <alignment vertical="center"/>
    </xf>
    <xf numFmtId="0" fontId="63" fillId="22" borderId="61" applyNumberFormat="0" applyAlignment="0" applyProtection="0">
      <alignment vertical="center"/>
    </xf>
    <xf numFmtId="0" fontId="104" fillId="22" borderId="61" applyNumberFormat="0" applyAlignment="0" applyProtection="0">
      <alignment vertical="center"/>
    </xf>
    <xf numFmtId="0" fontId="104" fillId="22" borderId="61" applyNumberFormat="0" applyAlignment="0" applyProtection="0">
      <alignment vertical="center"/>
    </xf>
    <xf numFmtId="0" fontId="63" fillId="22" borderId="61" applyNumberFormat="0" applyAlignment="0" applyProtection="0">
      <alignment vertical="center"/>
    </xf>
    <xf numFmtId="214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0" fontId="5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/>
    <xf numFmtId="0" fontId="73" fillId="0" borderId="0" applyFont="0" applyFill="0" applyBorder="0" applyAlignment="0" applyProtection="0"/>
    <xf numFmtId="0" fontId="5" fillId="0" borderId="0"/>
    <xf numFmtId="0" fontId="73" fillId="0" borderId="0" applyFont="0" applyFill="0" applyBorder="0" applyAlignment="0" applyProtection="0"/>
    <xf numFmtId="0" fontId="64" fillId="0" borderId="66" applyNumberFormat="0" applyFill="0" applyAlignment="0" applyProtection="0">
      <alignment vertical="center"/>
    </xf>
    <xf numFmtId="0" fontId="105" fillId="0" borderId="66" applyNumberFormat="0" applyFill="0" applyAlignment="0" applyProtection="0">
      <alignment vertical="center"/>
    </xf>
    <xf numFmtId="0" fontId="64" fillId="0" borderId="66" applyNumberFormat="0" applyFill="0" applyAlignment="0" applyProtection="0">
      <alignment vertical="center"/>
    </xf>
    <xf numFmtId="0" fontId="105" fillId="0" borderId="66" applyNumberFormat="0" applyFill="0" applyAlignment="0" applyProtection="0">
      <alignment vertical="center"/>
    </xf>
    <xf numFmtId="0" fontId="105" fillId="0" borderId="66" applyNumberFormat="0" applyFill="0" applyAlignment="0" applyProtection="0">
      <alignment vertical="center"/>
    </xf>
    <xf numFmtId="0" fontId="64" fillId="0" borderId="66" applyNumberFormat="0" applyFill="0" applyAlignment="0" applyProtection="0">
      <alignment vertical="center"/>
    </xf>
    <xf numFmtId="0" fontId="65" fillId="0" borderId="72" applyNumberFormat="0" applyFill="0" applyAlignment="0" applyProtection="0">
      <alignment vertical="center"/>
    </xf>
    <xf numFmtId="0" fontId="106" fillId="0" borderId="72" applyNumberFormat="0" applyFill="0" applyAlignment="0" applyProtection="0">
      <alignment vertical="center"/>
    </xf>
    <xf numFmtId="0" fontId="65" fillId="0" borderId="72" applyNumberFormat="0" applyFill="0" applyAlignment="0" applyProtection="0">
      <alignment vertical="center"/>
    </xf>
    <xf numFmtId="0" fontId="106" fillId="0" borderId="72" applyNumberFormat="0" applyFill="0" applyAlignment="0" applyProtection="0">
      <alignment vertical="center"/>
    </xf>
    <xf numFmtId="0" fontId="106" fillId="0" borderId="72" applyNumberFormat="0" applyFill="0" applyAlignment="0" applyProtection="0">
      <alignment vertical="center"/>
    </xf>
    <xf numFmtId="0" fontId="65" fillId="0" borderId="72" applyNumberFormat="0" applyFill="0" applyAlignment="0" applyProtection="0">
      <alignment vertical="center"/>
    </xf>
    <xf numFmtId="0" fontId="66" fillId="8" borderId="60" applyNumberFormat="0" applyAlignment="0" applyProtection="0">
      <alignment vertical="center"/>
    </xf>
    <xf numFmtId="0" fontId="107" fillId="8" borderId="60" applyNumberFormat="0" applyAlignment="0" applyProtection="0">
      <alignment vertical="center"/>
    </xf>
    <xf numFmtId="0" fontId="66" fillId="8" borderId="60" applyNumberFormat="0" applyAlignment="0" applyProtection="0">
      <alignment vertical="center"/>
    </xf>
    <xf numFmtId="0" fontId="107" fillId="8" borderId="60" applyNumberFormat="0" applyAlignment="0" applyProtection="0">
      <alignment vertical="center"/>
    </xf>
    <xf numFmtId="0" fontId="107" fillId="8" borderId="60" applyNumberFormat="0" applyAlignment="0" applyProtection="0">
      <alignment vertical="center"/>
    </xf>
    <xf numFmtId="0" fontId="66" fillId="8" borderId="60" applyNumberFormat="0" applyAlignment="0" applyProtection="0">
      <alignment vertical="center"/>
    </xf>
    <xf numFmtId="4" fontId="101" fillId="0" borderId="0">
      <protection locked="0"/>
    </xf>
    <xf numFmtId="215" fontId="52" fillId="0" borderId="0">
      <protection locked="0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63" applyNumberFormat="0" applyFill="0" applyAlignment="0" applyProtection="0">
      <alignment vertical="center"/>
    </xf>
    <xf numFmtId="0" fontId="108" fillId="0" borderId="63" applyNumberFormat="0" applyFill="0" applyAlignment="0" applyProtection="0">
      <alignment vertical="center"/>
    </xf>
    <xf numFmtId="0" fontId="68" fillId="0" borderId="63" applyNumberFormat="0" applyFill="0" applyAlignment="0" applyProtection="0">
      <alignment vertical="center"/>
    </xf>
    <xf numFmtId="0" fontId="108" fillId="0" borderId="63" applyNumberFormat="0" applyFill="0" applyAlignment="0" applyProtection="0">
      <alignment vertical="center"/>
    </xf>
    <xf numFmtId="0" fontId="108" fillId="0" borderId="63" applyNumberFormat="0" applyFill="0" applyAlignment="0" applyProtection="0">
      <alignment vertical="center"/>
    </xf>
    <xf numFmtId="0" fontId="68" fillId="0" borderId="63" applyNumberFormat="0" applyFill="0" applyAlignment="0" applyProtection="0">
      <alignment vertical="center"/>
    </xf>
    <xf numFmtId="0" fontId="69" fillId="0" borderId="64" applyNumberFormat="0" applyFill="0" applyAlignment="0" applyProtection="0">
      <alignment vertical="center"/>
    </xf>
    <xf numFmtId="0" fontId="109" fillId="0" borderId="64" applyNumberFormat="0" applyFill="0" applyAlignment="0" applyProtection="0">
      <alignment vertical="center"/>
    </xf>
    <xf numFmtId="0" fontId="69" fillId="0" borderId="64" applyNumberFormat="0" applyFill="0" applyAlignment="0" applyProtection="0">
      <alignment vertical="center"/>
    </xf>
    <xf numFmtId="0" fontId="109" fillId="0" borderId="64" applyNumberFormat="0" applyFill="0" applyAlignment="0" applyProtection="0">
      <alignment vertical="center"/>
    </xf>
    <xf numFmtId="0" fontId="109" fillId="0" borderId="64" applyNumberFormat="0" applyFill="0" applyAlignment="0" applyProtection="0">
      <alignment vertical="center"/>
    </xf>
    <xf numFmtId="0" fontId="69" fillId="0" borderId="64" applyNumberFormat="0" applyFill="0" applyAlignment="0" applyProtection="0">
      <alignment vertical="center"/>
    </xf>
    <xf numFmtId="0" fontId="70" fillId="0" borderId="65" applyNumberFormat="0" applyFill="0" applyAlignment="0" applyProtection="0">
      <alignment vertical="center"/>
    </xf>
    <xf numFmtId="0" fontId="110" fillId="0" borderId="65" applyNumberFormat="0" applyFill="0" applyAlignment="0" applyProtection="0">
      <alignment vertical="center"/>
    </xf>
    <xf numFmtId="0" fontId="70" fillId="0" borderId="65" applyNumberFormat="0" applyFill="0" applyAlignment="0" applyProtection="0">
      <alignment vertical="center"/>
    </xf>
    <xf numFmtId="0" fontId="110" fillId="0" borderId="65" applyNumberFormat="0" applyFill="0" applyAlignment="0" applyProtection="0">
      <alignment vertical="center"/>
    </xf>
    <xf numFmtId="0" fontId="110" fillId="0" borderId="65" applyNumberFormat="0" applyFill="0" applyAlignment="0" applyProtection="0">
      <alignment vertical="center"/>
    </xf>
    <xf numFmtId="0" fontId="70" fillId="0" borderId="6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2" fillId="0" borderId="0"/>
    <xf numFmtId="0" fontId="72" fillId="21" borderId="69" applyNumberFormat="0" applyAlignment="0" applyProtection="0">
      <alignment vertical="center"/>
    </xf>
    <xf numFmtId="0" fontId="112" fillId="21" borderId="69" applyNumberFormat="0" applyAlignment="0" applyProtection="0">
      <alignment vertical="center"/>
    </xf>
    <xf numFmtId="0" fontId="72" fillId="21" borderId="69" applyNumberFormat="0" applyAlignment="0" applyProtection="0">
      <alignment vertical="center"/>
    </xf>
    <xf numFmtId="0" fontId="112" fillId="21" borderId="69" applyNumberFormat="0" applyAlignment="0" applyProtection="0">
      <alignment vertical="center"/>
    </xf>
    <xf numFmtId="0" fontId="112" fillId="21" borderId="69" applyNumberFormat="0" applyAlignment="0" applyProtection="0">
      <alignment vertical="center"/>
    </xf>
    <xf numFmtId="0" fontId="72" fillId="21" borderId="69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13" fillId="0" borderId="0">
      <alignment vertical="center"/>
    </xf>
    <xf numFmtId="0" fontId="113" fillId="0" borderId="0">
      <alignment vertical="center"/>
    </xf>
    <xf numFmtId="0" fontId="121" fillId="0" borderId="0"/>
    <xf numFmtId="42" fontId="6" fillId="0" borderId="0" applyFont="0" applyFill="0" applyBorder="0" applyAlignment="0" applyProtection="0"/>
    <xf numFmtId="216" fontId="52" fillId="0" borderId="0">
      <protection locked="0"/>
    </xf>
    <xf numFmtId="0" fontId="6" fillId="0" borderId="0">
      <alignment vertical="center"/>
    </xf>
    <xf numFmtId="0" fontId="5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0"/>
    <xf numFmtId="0" fontId="120" fillId="0" borderId="0"/>
    <xf numFmtId="0" fontId="6" fillId="0" borderId="0">
      <alignment vertical="center"/>
    </xf>
    <xf numFmtId="0" fontId="52" fillId="0" borderId="0"/>
    <xf numFmtId="0" fontId="5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12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25" fillId="0" borderId="0">
      <alignment vertical="center"/>
    </xf>
    <xf numFmtId="0" fontId="125" fillId="0" borderId="0">
      <alignment vertical="center"/>
    </xf>
    <xf numFmtId="0" fontId="6" fillId="0" borderId="0">
      <alignment vertical="center"/>
    </xf>
    <xf numFmtId="0" fontId="1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125" fillId="0" borderId="0">
      <alignment vertical="center"/>
    </xf>
    <xf numFmtId="0" fontId="6" fillId="0" borderId="0">
      <alignment vertical="center"/>
    </xf>
    <xf numFmtId="0" fontId="12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101" fillId="0" borderId="71">
      <protection locked="0"/>
    </xf>
    <xf numFmtId="217" fontId="52" fillId="0" borderId="0">
      <protection locked="0"/>
    </xf>
    <xf numFmtId="218" fontId="52" fillId="0" borderId="0">
      <protection locked="0"/>
    </xf>
  </cellStyleXfs>
  <cellXfs count="1320">
    <xf numFmtId="0" fontId="0" fillId="0" borderId="0" xfId="0">
      <alignment vertical="center"/>
    </xf>
    <xf numFmtId="4" fontId="35" fillId="0" borderId="0" xfId="0" applyNumberFormat="1" applyFont="1" applyBorder="1" applyAlignment="1">
      <alignment horizontal="right" vertical="center" shrinkToFit="1"/>
    </xf>
    <xf numFmtId="4" fontId="35" fillId="0" borderId="30" xfId="0" applyNumberFormat="1" applyFont="1" applyBorder="1" applyAlignment="1">
      <alignment horizontal="right" vertical="center" wrapText="1"/>
    </xf>
    <xf numFmtId="4" fontId="35" fillId="0" borderId="57" xfId="0" applyNumberFormat="1" applyFont="1" applyBorder="1" applyAlignment="1">
      <alignment horizontal="right" vertical="center" wrapText="1"/>
    </xf>
    <xf numFmtId="3" fontId="35" fillId="0" borderId="59" xfId="0" applyNumberFormat="1" applyFont="1" applyBorder="1" applyAlignment="1">
      <alignment horizontal="right" vertical="center" wrapText="1"/>
    </xf>
    <xf numFmtId="0" fontId="35" fillId="0" borderId="58" xfId="0" applyFont="1" applyBorder="1" applyAlignment="1">
      <alignment horizontal="center" vertical="center" wrapText="1"/>
    </xf>
    <xf numFmtId="177" fontId="35" fillId="0" borderId="30" xfId="0" applyNumberFormat="1" applyFont="1" applyFill="1" applyBorder="1" applyAlignment="1">
      <alignment horizontal="right" vertical="center" wrapText="1"/>
    </xf>
    <xf numFmtId="41" fontId="50" fillId="0" borderId="3" xfId="1" applyFont="1" applyBorder="1" applyAlignment="1">
      <alignment horizontal="right" vertical="center" wrapText="1"/>
    </xf>
    <xf numFmtId="41" fontId="48" fillId="0" borderId="0" xfId="0" applyNumberFormat="1" applyFont="1" applyBorder="1" applyAlignment="1">
      <alignment horizontal="right" vertical="center" wrapText="1"/>
    </xf>
    <xf numFmtId="182" fontId="48" fillId="0" borderId="0" xfId="0" applyNumberFormat="1" applyFont="1" applyBorder="1" applyAlignment="1">
      <alignment horizontal="right" vertical="center" wrapText="1"/>
    </xf>
    <xf numFmtId="182" fontId="48" fillId="0" borderId="30" xfId="0" applyNumberFormat="1" applyFont="1" applyBorder="1" applyAlignment="1">
      <alignment horizontal="right" vertical="center" wrapText="1"/>
    </xf>
    <xf numFmtId="0" fontId="37" fillId="0" borderId="5" xfId="0" applyNumberFormat="1" applyFont="1" applyBorder="1" applyAlignment="1">
      <alignment horizontal="center" vertical="center" shrinkToFit="1"/>
    </xf>
    <xf numFmtId="3" fontId="37" fillId="0" borderId="10" xfId="0" applyNumberFormat="1" applyFont="1" applyBorder="1" applyAlignment="1">
      <alignment horizontal="center" vertical="center" shrinkToFit="1"/>
    </xf>
    <xf numFmtId="3" fontId="10" fillId="0" borderId="0" xfId="0" applyNumberFormat="1" applyFont="1" applyAlignment="1"/>
    <xf numFmtId="179" fontId="10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Font="1" applyBorder="1" applyAlignment="1"/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7" fillId="0" borderId="0" xfId="0" applyFont="1" applyBorder="1" applyAlignmen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3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/>
    <xf numFmtId="1" fontId="16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 shrinkToFit="1"/>
    </xf>
    <xf numFmtId="1" fontId="12" fillId="0" borderId="0" xfId="0" applyNumberFormat="1" applyFont="1" applyBorder="1" applyAlignment="1">
      <alignment horizontal="center" vertical="center" shrinkToFit="1"/>
    </xf>
    <xf numFmtId="1" fontId="7" fillId="0" borderId="0" xfId="0" applyNumberFormat="1" applyFont="1" applyBorder="1" applyAlignment="1">
      <alignment vertical="center" shrinkToFit="1"/>
    </xf>
    <xf numFmtId="1" fontId="12" fillId="0" borderId="0" xfId="0" applyNumberFormat="1" applyFont="1" applyBorder="1" applyAlignment="1">
      <alignment vertical="center" shrinkToFit="1"/>
    </xf>
    <xf numFmtId="1" fontId="7" fillId="0" borderId="0" xfId="0" applyNumberFormat="1" applyFont="1" applyFill="1" applyBorder="1" applyAlignment="1">
      <alignment vertical="center" shrinkToFit="1"/>
    </xf>
    <xf numFmtId="1" fontId="12" fillId="0" borderId="0" xfId="0" applyNumberFormat="1" applyFont="1" applyFill="1" applyBorder="1" applyAlignment="1">
      <alignment vertical="center" shrinkToFit="1"/>
    </xf>
    <xf numFmtId="1" fontId="15" fillId="0" borderId="0" xfId="0" applyNumberFormat="1" applyFont="1" applyFill="1" applyBorder="1" applyAlignment="1">
      <alignment vertical="center" shrinkToFit="1"/>
    </xf>
    <xf numFmtId="1" fontId="14" fillId="0" borderId="0" xfId="0" applyNumberFormat="1" applyFont="1" applyFill="1" applyBorder="1" applyAlignment="1">
      <alignment vertical="center" shrinkToFit="1"/>
    </xf>
    <xf numFmtId="1" fontId="7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/>
    <xf numFmtId="1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/>
    <xf numFmtId="1" fontId="16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 shrinkToFit="1"/>
    </xf>
    <xf numFmtId="1" fontId="12" fillId="0" borderId="0" xfId="0" applyNumberFormat="1" applyFont="1" applyFill="1" applyBorder="1" applyAlignment="1">
      <alignment vertical="center" shrinkToFit="1"/>
    </xf>
    <xf numFmtId="1" fontId="15" fillId="0" borderId="0" xfId="0" applyNumberFormat="1" applyFont="1" applyFill="1" applyBorder="1" applyAlignment="1">
      <alignment vertical="center" shrinkToFit="1"/>
    </xf>
    <xf numFmtId="1" fontId="14" fillId="0" borderId="0" xfId="0" applyNumberFormat="1" applyFont="1" applyFill="1" applyBorder="1" applyAlignment="1">
      <alignment vertical="center" shrinkToFit="1"/>
    </xf>
    <xf numFmtId="1" fontId="7" fillId="0" borderId="0" xfId="0" applyNumberFormat="1" applyFont="1" applyBorder="1" applyAlignment="1"/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/>
    <xf numFmtId="1" fontId="7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 shrinkToFit="1"/>
    </xf>
    <xf numFmtId="1" fontId="12" fillId="0" borderId="0" xfId="0" applyNumberFormat="1" applyFont="1" applyBorder="1" applyAlignment="1">
      <alignment horizontal="center" vertical="center" shrinkToFit="1"/>
    </xf>
    <xf numFmtId="1" fontId="12" fillId="0" borderId="5" xfId="0" applyNumberFormat="1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/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/>
    <xf numFmtId="3" fontId="10" fillId="0" borderId="0" xfId="0" applyNumberFormat="1" applyFont="1" applyAlignment="1"/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/>
    <xf numFmtId="1" fontId="16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vertical="center" shrinkToFit="1"/>
    </xf>
    <xf numFmtId="1" fontId="7" fillId="0" borderId="5" xfId="0" applyNumberFormat="1" applyFont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/>
    <xf numFmtId="3" fontId="7" fillId="0" borderId="0" xfId="0" applyNumberFormat="1" applyFont="1" applyAlignment="1"/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/>
    <xf numFmtId="1" fontId="10" fillId="0" borderId="0" xfId="0" applyNumberFormat="1" applyFont="1" applyAlignment="1"/>
    <xf numFmtId="1" fontId="19" fillId="0" borderId="0" xfId="0" applyNumberFormat="1" applyFont="1" applyAlignment="1">
      <alignment horizontal="right"/>
    </xf>
    <xf numFmtId="3" fontId="19" fillId="0" borderId="0" xfId="0" applyNumberFormat="1" applyFont="1" applyAlignment="1"/>
    <xf numFmtId="0" fontId="19" fillId="0" borderId="0" xfId="0" applyNumberFormat="1" applyFont="1" applyAlignment="1"/>
    <xf numFmtId="1" fontId="19" fillId="0" borderId="0" xfId="0" applyNumberFormat="1" applyFont="1" applyBorder="1" applyAlignment="1"/>
    <xf numFmtId="1" fontId="12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vertical="center"/>
    </xf>
    <xf numFmtId="1" fontId="7" fillId="0" borderId="0" xfId="0" applyNumberFormat="1" applyFont="1" applyAlignment="1"/>
    <xf numFmtId="1" fontId="7" fillId="0" borderId="0" xfId="0" applyNumberFormat="1" applyFont="1" applyAlignment="1">
      <alignment horizontal="right"/>
    </xf>
    <xf numFmtId="3" fontId="7" fillId="0" borderId="0" xfId="0" applyNumberFormat="1" applyFont="1" applyAlignment="1"/>
    <xf numFmtId="0" fontId="7" fillId="0" borderId="0" xfId="0" applyNumberFormat="1" applyFont="1" applyAlignment="1"/>
    <xf numFmtId="1" fontId="12" fillId="0" borderId="0" xfId="0" applyNumberFormat="1" applyFont="1" applyBorder="1" applyAlignment="1"/>
    <xf numFmtId="1" fontId="12" fillId="0" borderId="0" xfId="0" applyNumberFormat="1" applyFont="1" applyAlignment="1"/>
    <xf numFmtId="1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12" fillId="0" borderId="0" xfId="0" applyNumberFormat="1" applyFont="1" applyAlignment="1"/>
    <xf numFmtId="1" fontId="19" fillId="0" borderId="0" xfId="0" applyNumberFormat="1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176" fontId="7" fillId="0" borderId="0" xfId="0" applyNumberFormat="1" applyFont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quotePrefix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quotePrefix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5" fillId="0" borderId="0" xfId="0" quotePrefix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vertical="center" shrinkToFit="1"/>
    </xf>
    <xf numFmtId="176" fontId="15" fillId="0" borderId="0" xfId="0" quotePrefix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quotePrefix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vertical="center" shrinkToFit="1"/>
    </xf>
    <xf numFmtId="176" fontId="15" fillId="0" borderId="0" xfId="0" quotePrefix="1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3" fontId="12" fillId="0" borderId="0" xfId="0" applyNumberFormat="1" applyFont="1" applyBorder="1" applyAlignment="1"/>
    <xf numFmtId="3" fontId="10" fillId="0" borderId="0" xfId="0" applyNumberFormat="1" applyFont="1" applyAlignment="1"/>
    <xf numFmtId="0" fontId="12" fillId="0" borderId="0" xfId="0" applyFont="1" applyAlignment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shrinkToFit="1"/>
    </xf>
    <xf numFmtId="3" fontId="12" fillId="0" borderId="0" xfId="0" applyNumberFormat="1" applyFont="1" applyFill="1" applyBorder="1" applyAlignment="1">
      <alignment horizontal="right" vertical="center" shrinkToFit="1"/>
    </xf>
    <xf numFmtId="3" fontId="15" fillId="0" borderId="0" xfId="0" applyNumberFormat="1" applyFont="1" applyFill="1" applyBorder="1" applyAlignment="1">
      <alignment horizontal="right" vertical="center" shrinkToFit="1"/>
    </xf>
    <xf numFmtId="3" fontId="14" fillId="0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/>
    <xf numFmtId="176" fontId="10" fillId="0" borderId="0" xfId="0" applyNumberFormat="1" applyFont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176" fontId="7" fillId="0" borderId="0" xfId="0" applyNumberFormat="1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2" fillId="0" borderId="0" xfId="0" applyNumberFormat="1" applyFont="1" applyAlignment="1"/>
    <xf numFmtId="4" fontId="10" fillId="0" borderId="0" xfId="0" applyNumberFormat="1" applyFont="1" applyAlignment="1"/>
    <xf numFmtId="180" fontId="10" fillId="0" borderId="0" xfId="0" applyNumberFormat="1" applyFont="1" applyAlignment="1"/>
    <xf numFmtId="2" fontId="12" fillId="0" borderId="0" xfId="0" applyNumberFormat="1" applyFont="1" applyBorder="1" applyAlignment="1"/>
    <xf numFmtId="2" fontId="10" fillId="0" borderId="0" xfId="0" applyNumberFormat="1" applyFont="1" applyAlignment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7" fillId="0" borderId="0" xfId="0" applyNumberFormat="1" applyFont="1" applyAlignment="1"/>
    <xf numFmtId="4" fontId="7" fillId="0" borderId="0" xfId="0" applyNumberFormat="1" applyFont="1" applyAlignment="1"/>
    <xf numFmtId="180" fontId="7" fillId="0" borderId="0" xfId="0" applyNumberFormat="1" applyFont="1" applyAlignment="1"/>
    <xf numFmtId="2" fontId="7" fillId="0" borderId="0" xfId="0" applyNumberFormat="1" applyFont="1" applyBorder="1" applyAlignment="1"/>
    <xf numFmtId="2" fontId="7" fillId="0" borderId="0" xfId="0" applyNumberFormat="1" applyFont="1" applyAlignment="1"/>
    <xf numFmtId="4" fontId="12" fillId="0" borderId="0" xfId="0" applyNumberFormat="1" applyFont="1" applyAlignment="1"/>
    <xf numFmtId="180" fontId="12" fillId="0" borderId="0" xfId="0" applyNumberFormat="1" applyFont="1" applyAlignment="1"/>
    <xf numFmtId="2" fontId="12" fillId="0" borderId="0" xfId="0" applyNumberFormat="1" applyFont="1" applyAlignment="1"/>
    <xf numFmtId="0" fontId="10" fillId="0" borderId="0" xfId="0" applyFont="1" applyAlignment="1"/>
    <xf numFmtId="3" fontId="10" fillId="0" borderId="0" xfId="0" applyNumberFormat="1" applyFont="1" applyAlignment="1"/>
    <xf numFmtId="2" fontId="12" fillId="0" borderId="0" xfId="0" applyNumberFormat="1" applyFont="1" applyBorder="1" applyAlignment="1"/>
    <xf numFmtId="180" fontId="10" fillId="0" borderId="0" xfId="0" applyNumberFormat="1" applyFont="1" applyAlignment="1"/>
    <xf numFmtId="2" fontId="10" fillId="0" borderId="0" xfId="0" applyNumberFormat="1" applyFont="1" applyAlignment="1"/>
    <xf numFmtId="40" fontId="10" fillId="0" borderId="0" xfId="0" applyNumberFormat="1" applyFont="1" applyAlignment="1">
      <alignment horizontal="right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3" fontId="7" fillId="0" borderId="0" xfId="0" applyNumberFormat="1" applyFont="1" applyFill="1" applyAlignment="1">
      <alignment vertical="center" shrinkToFit="1"/>
    </xf>
    <xf numFmtId="2" fontId="7" fillId="0" borderId="0" xfId="0" applyNumberFormat="1" applyFont="1" applyFill="1" applyBorder="1" applyAlignment="1">
      <alignment vertical="center" shrinkToFit="1"/>
    </xf>
    <xf numFmtId="180" fontId="7" fillId="0" borderId="0" xfId="0" applyNumberFormat="1" applyFont="1" applyFill="1" applyAlignment="1">
      <alignment vertical="center" shrinkToFit="1"/>
    </xf>
    <xf numFmtId="2" fontId="7" fillId="0" borderId="0" xfId="0" applyNumberFormat="1" applyFont="1" applyFill="1" applyAlignment="1">
      <alignment vertical="center" shrinkToFit="1"/>
    </xf>
    <xf numFmtId="40" fontId="7" fillId="0" borderId="0" xfId="0" applyNumberFormat="1" applyFont="1" applyFill="1" applyAlignment="1">
      <alignment horizontal="right" vertical="center" shrinkToFit="1"/>
    </xf>
    <xf numFmtId="0" fontId="7" fillId="0" borderId="0" xfId="0" applyFont="1" applyAlignment="1">
      <alignment shrinkToFit="1"/>
    </xf>
    <xf numFmtId="0" fontId="7" fillId="0" borderId="0" xfId="0" applyFont="1" applyFill="1" applyAlignment="1">
      <alignment horizontal="right"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3" fontId="7" fillId="0" borderId="0" xfId="0" applyNumberFormat="1" applyFont="1" applyFill="1" applyAlignment="1">
      <alignment shrinkToFit="1"/>
    </xf>
    <xf numFmtId="2" fontId="7" fillId="0" borderId="0" xfId="0" applyNumberFormat="1" applyFont="1" applyFill="1" applyBorder="1" applyAlignment="1">
      <alignment shrinkToFit="1"/>
    </xf>
    <xf numFmtId="180" fontId="7" fillId="0" borderId="0" xfId="0" applyNumberFormat="1" applyFont="1" applyFill="1" applyAlignment="1">
      <alignment shrinkToFit="1"/>
    </xf>
    <xf numFmtId="2" fontId="7" fillId="0" borderId="0" xfId="0" applyNumberFormat="1" applyFont="1" applyFill="1" applyAlignment="1">
      <alignment shrinkToFit="1"/>
    </xf>
    <xf numFmtId="40" fontId="7" fillId="0" borderId="0" xfId="0" applyNumberFormat="1" applyFont="1" applyFill="1" applyAlignment="1">
      <alignment horizontal="right" shrinkToFit="1"/>
    </xf>
    <xf numFmtId="0" fontId="7" fillId="0" borderId="0" xfId="0" applyFont="1" applyFill="1" applyBorder="1" applyAlignment="1">
      <alignment shrinkToFit="1"/>
    </xf>
    <xf numFmtId="3" fontId="7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right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/>
    <xf numFmtId="3" fontId="7" fillId="0" borderId="0" xfId="0" applyNumberFormat="1" applyFont="1" applyFill="1" applyAlignment="1"/>
    <xf numFmtId="2" fontId="7" fillId="0" borderId="0" xfId="0" applyNumberFormat="1" applyFont="1" applyFill="1" applyBorder="1" applyAlignment="1"/>
    <xf numFmtId="180" fontId="7" fillId="0" borderId="0" xfId="0" applyNumberFormat="1" applyFont="1" applyFill="1" applyAlignment="1"/>
    <xf numFmtId="2" fontId="7" fillId="0" borderId="0" xfId="0" applyNumberFormat="1" applyFont="1" applyFill="1" applyAlignment="1"/>
    <xf numFmtId="4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3" fontId="7" fillId="0" borderId="0" xfId="0" applyNumberFormat="1" applyFont="1" applyAlignment="1"/>
    <xf numFmtId="2" fontId="7" fillId="0" borderId="0" xfId="0" applyNumberFormat="1" applyFont="1" applyBorder="1" applyAlignment="1"/>
    <xf numFmtId="180" fontId="7" fillId="0" borderId="0" xfId="0" applyNumberFormat="1" applyFont="1" applyAlignment="1"/>
    <xf numFmtId="2" fontId="7" fillId="0" borderId="0" xfId="0" applyNumberFormat="1" applyFont="1" applyAlignment="1"/>
    <xf numFmtId="40" fontId="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0" fillId="0" borderId="0" xfId="0" applyFont="1" applyAlignment="1" applyProtection="1"/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Border="1" applyAlignment="1"/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17" fillId="0" borderId="0" xfId="0" applyFont="1" applyBorder="1" applyAlignment="1"/>
    <xf numFmtId="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/>
    <xf numFmtId="0" fontId="21" fillId="0" borderId="0" xfId="0" applyFont="1" applyAlignment="1"/>
    <xf numFmtId="0" fontId="35" fillId="0" borderId="29" xfId="0" applyFont="1" applyBorder="1" applyAlignment="1">
      <alignment horizontal="center" vertical="center" wrapText="1"/>
    </xf>
    <xf numFmtId="3" fontId="35" fillId="0" borderId="30" xfId="0" applyNumberFormat="1" applyFont="1" applyBorder="1" applyAlignment="1">
      <alignment horizontal="right" vertical="center" wrapText="1"/>
    </xf>
    <xf numFmtId="0" fontId="35" fillId="0" borderId="3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3" fontId="36" fillId="0" borderId="0" xfId="0" applyNumberFormat="1" applyFont="1" applyAlignment="1">
      <alignment vertical="center"/>
    </xf>
    <xf numFmtId="176" fontId="36" fillId="0" borderId="0" xfId="0" applyNumberFormat="1" applyFont="1" applyBorder="1" applyAlignment="1">
      <alignment horizontal="center" vertical="center"/>
    </xf>
    <xf numFmtId="176" fontId="36" fillId="0" borderId="0" xfId="0" applyNumberFormat="1" applyFont="1" applyFill="1" applyBorder="1" applyAlignment="1">
      <alignment horizontal="center" vertical="center"/>
    </xf>
    <xf numFmtId="176" fontId="36" fillId="0" borderId="0" xfId="0" applyNumberFormat="1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 shrinkToFit="1"/>
    </xf>
    <xf numFmtId="176" fontId="37" fillId="0" borderId="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Font="1" applyBorder="1" applyAlignment="1">
      <alignment vertical="center"/>
    </xf>
    <xf numFmtId="176" fontId="37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4" fontId="35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3" fontId="26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center" vertical="center"/>
    </xf>
    <xf numFmtId="1" fontId="36" fillId="0" borderId="0" xfId="0" applyNumberFormat="1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3" fontId="36" fillId="0" borderId="0" xfId="0" applyNumberFormat="1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right" vertical="center"/>
    </xf>
    <xf numFmtId="3" fontId="36" fillId="0" borderId="0" xfId="0" applyNumberFormat="1" applyFont="1" applyAlignment="1">
      <alignment horizontal="center" vertical="center"/>
    </xf>
    <xf numFmtId="0" fontId="36" fillId="0" borderId="0" xfId="0" applyFont="1" applyBorder="1" applyAlignment="1">
      <alignment vertical="center"/>
    </xf>
    <xf numFmtId="3" fontId="36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0" xfId="0" applyFont="1" applyFill="1" applyAlignment="1">
      <alignment vertical="center" shrinkToFit="1"/>
    </xf>
    <xf numFmtId="3" fontId="36" fillId="0" borderId="0" xfId="0" applyNumberFormat="1" applyFont="1" applyAlignment="1">
      <alignment horizontal="right" vertical="center"/>
    </xf>
    <xf numFmtId="176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/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 applyBorder="1" applyAlignment="1">
      <alignment horizontal="center"/>
    </xf>
    <xf numFmtId="0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1" fontId="36" fillId="0" borderId="0" xfId="0" applyNumberFormat="1" applyFont="1" applyBorder="1" applyAlignment="1"/>
    <xf numFmtId="176" fontId="36" fillId="0" borderId="0" xfId="0" quotePrefix="1" applyNumberFormat="1" applyFont="1" applyBorder="1" applyAlignment="1">
      <alignment horizontal="right"/>
    </xf>
    <xf numFmtId="176" fontId="36" fillId="0" borderId="0" xfId="0" quotePrefix="1" applyNumberFormat="1" applyFont="1" applyBorder="1" applyAlignment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1" fontId="36" fillId="0" borderId="0" xfId="0" applyNumberFormat="1" applyFont="1" applyBorder="1" applyAlignment="1"/>
    <xf numFmtId="3" fontId="36" fillId="0" borderId="0" xfId="0" applyNumberFormat="1" applyFont="1" applyBorder="1" applyAlignment="1">
      <alignment horizontal="right"/>
    </xf>
    <xf numFmtId="0" fontId="36" fillId="0" borderId="0" xfId="0" applyFont="1" applyBorder="1" applyAlignment="1"/>
    <xf numFmtId="0" fontId="36" fillId="0" borderId="0" xfId="0" applyFont="1" applyAlignment="1"/>
    <xf numFmtId="176" fontId="37" fillId="0" borderId="0" xfId="0" quotePrefix="1" applyNumberFormat="1" applyFont="1" applyBorder="1" applyAlignment="1"/>
    <xf numFmtId="176" fontId="37" fillId="0" borderId="0" xfId="0" quotePrefix="1" applyNumberFormat="1" applyFont="1" applyBorder="1" applyAlignment="1">
      <alignment horizontal="right"/>
    </xf>
    <xf numFmtId="1" fontId="36" fillId="0" borderId="0" xfId="0" applyNumberFormat="1" applyFont="1" applyAlignment="1">
      <alignment horizontal="right"/>
    </xf>
    <xf numFmtId="1" fontId="36" fillId="0" borderId="0" xfId="0" applyNumberFormat="1" applyFont="1" applyAlignment="1"/>
    <xf numFmtId="3" fontId="36" fillId="0" borderId="0" xfId="0" applyNumberFormat="1" applyFont="1" applyAlignment="1"/>
    <xf numFmtId="0" fontId="36" fillId="0" borderId="0" xfId="0" applyNumberFormat="1" applyFont="1" applyAlignment="1"/>
    <xf numFmtId="3" fontId="37" fillId="0" borderId="0" xfId="0" applyNumberFormat="1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6" fillId="0" borderId="0" xfId="0" quotePrefix="1" applyNumberFormat="1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8" xfId="0" applyFont="1" applyBorder="1" applyAlignment="1">
      <alignment vertical="center" shrinkToFit="1"/>
    </xf>
    <xf numFmtId="1" fontId="39" fillId="0" borderId="0" xfId="0" applyNumberFormat="1" applyFont="1" applyBorder="1" applyAlignment="1">
      <alignment vertical="center"/>
    </xf>
    <xf numFmtId="0" fontId="39" fillId="0" borderId="0" xfId="0" applyNumberFormat="1" applyFont="1" applyAlignment="1">
      <alignment horizontal="centerContinuous" vertical="center"/>
    </xf>
    <xf numFmtId="0" fontId="39" fillId="0" borderId="0" xfId="0" applyNumberFormat="1" applyFont="1" applyBorder="1" applyAlignment="1">
      <alignment horizontal="centerContinuous" vertical="center"/>
    </xf>
    <xf numFmtId="0" fontId="39" fillId="0" borderId="0" xfId="0" applyFont="1" applyAlignment="1">
      <alignment horizontal="centerContinuous" vertical="center"/>
    </xf>
    <xf numFmtId="1" fontId="36" fillId="0" borderId="0" xfId="0" applyNumberFormat="1" applyFont="1" applyBorder="1" applyAlignment="1">
      <alignment vertical="center"/>
    </xf>
    <xf numFmtId="1" fontId="40" fillId="0" borderId="0" xfId="0" applyNumberFormat="1" applyFont="1" applyBorder="1" applyAlignment="1">
      <alignment vertical="center"/>
    </xf>
    <xf numFmtId="1" fontId="36" fillId="0" borderId="0" xfId="0" applyNumberFormat="1" applyFont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/>
    </xf>
    <xf numFmtId="1" fontId="36" fillId="0" borderId="0" xfId="0" applyNumberFormat="1" applyFont="1" applyFill="1" applyBorder="1" applyAlignment="1">
      <alignment vertical="center"/>
    </xf>
    <xf numFmtId="1" fontId="40" fillId="0" borderId="0" xfId="0" applyNumberFormat="1" applyFont="1" applyFill="1" applyBorder="1" applyAlignment="1">
      <alignment vertical="center"/>
    </xf>
    <xf numFmtId="1" fontId="37" fillId="0" borderId="0" xfId="0" applyNumberFormat="1" applyFont="1" applyFill="1" applyBorder="1" applyAlignment="1">
      <alignment vertical="center"/>
    </xf>
    <xf numFmtId="1" fontId="41" fillId="0" borderId="0" xfId="0" applyNumberFormat="1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1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vertical="center"/>
    </xf>
    <xf numFmtId="0" fontId="36" fillId="0" borderId="0" xfId="0" applyNumberFormat="1" applyFont="1" applyAlignment="1">
      <alignment vertical="center"/>
    </xf>
    <xf numFmtId="0" fontId="42" fillId="0" borderId="0" xfId="0" applyFont="1">
      <alignment vertical="center"/>
    </xf>
    <xf numFmtId="1" fontId="36" fillId="0" borderId="0" xfId="0" applyNumberFormat="1" applyFont="1" applyAlignment="1"/>
    <xf numFmtId="1" fontId="36" fillId="0" borderId="0" xfId="0" applyNumberFormat="1" applyFont="1" applyAlignment="1">
      <alignment horizontal="right"/>
    </xf>
    <xf numFmtId="3" fontId="36" fillId="0" borderId="0" xfId="0" applyNumberFormat="1" applyFont="1" applyAlignment="1"/>
    <xf numFmtId="0" fontId="36" fillId="0" borderId="0" xfId="0" applyNumberFormat="1" applyFont="1" applyAlignment="1"/>
    <xf numFmtId="1" fontId="36" fillId="0" borderId="0" xfId="0" applyNumberFormat="1" applyFont="1" applyBorder="1" applyAlignment="1"/>
    <xf numFmtId="1" fontId="40" fillId="0" borderId="0" xfId="0" applyNumberFormat="1" applyFont="1" applyBorder="1" applyAlignment="1"/>
    <xf numFmtId="1" fontId="40" fillId="0" borderId="0" xfId="0" applyNumberFormat="1" applyFont="1" applyAlignment="1"/>
    <xf numFmtId="1" fontId="40" fillId="0" borderId="0" xfId="0" applyNumberFormat="1" applyFont="1" applyAlignment="1">
      <alignment horizontal="right"/>
    </xf>
    <xf numFmtId="3" fontId="40" fillId="0" borderId="0" xfId="0" applyNumberFormat="1" applyFont="1" applyAlignment="1"/>
    <xf numFmtId="0" fontId="40" fillId="0" borderId="0" xfId="0" applyNumberFormat="1" applyFont="1" applyAlignment="1"/>
    <xf numFmtId="1" fontId="43" fillId="0" borderId="0" xfId="0" applyNumberFormat="1" applyFont="1" applyAlignment="1"/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/>
    <xf numFmtId="0" fontId="43" fillId="0" borderId="0" xfId="0" applyNumberFormat="1" applyFont="1" applyAlignment="1"/>
    <xf numFmtId="1" fontId="43" fillId="0" borderId="0" xfId="0" applyNumberFormat="1" applyFont="1" applyBorder="1" applyAlignment="1"/>
    <xf numFmtId="0" fontId="36" fillId="0" borderId="0" xfId="0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left" vertical="center"/>
    </xf>
    <xf numFmtId="0" fontId="36" fillId="0" borderId="0" xfId="0" applyNumberFormat="1" applyFont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1" fontId="36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3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0" fontId="36" fillId="0" borderId="0" xfId="0" applyFont="1" applyBorder="1" applyAlignment="1"/>
    <xf numFmtId="3" fontId="36" fillId="0" borderId="0" xfId="0" applyNumberFormat="1" applyFont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/>
    <xf numFmtId="0" fontId="36" fillId="0" borderId="0" xfId="0" applyFont="1" applyBorder="1" applyAlignment="1"/>
    <xf numFmtId="0" fontId="36" fillId="0" borderId="0" xfId="0" applyFont="1" applyBorder="1" applyAlignment="1">
      <alignment horizontal="right" vertical="center"/>
    </xf>
    <xf numFmtId="176" fontId="36" fillId="0" borderId="0" xfId="0" applyNumberFormat="1" applyFont="1" applyFill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176" fontId="36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42" fillId="0" borderId="0" xfId="0" applyNumberFormat="1" applyFont="1" applyBorder="1" applyAlignment="1">
      <alignment vertical="center"/>
    </xf>
    <xf numFmtId="0" fontId="36" fillId="0" borderId="0" xfId="0" applyNumberFormat="1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76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NumberFormat="1" applyFont="1" applyAlignment="1">
      <alignment vertical="center"/>
    </xf>
    <xf numFmtId="176" fontId="36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center"/>
    </xf>
    <xf numFmtId="0" fontId="36" fillId="0" borderId="0" xfId="0" applyNumberFormat="1" applyFont="1" applyAlignment="1"/>
    <xf numFmtId="183" fontId="36" fillId="0" borderId="0" xfId="0" applyNumberFormat="1" applyFont="1" applyAlignment="1"/>
    <xf numFmtId="0" fontId="36" fillId="0" borderId="0" xfId="0" applyNumberFormat="1" applyFont="1" applyBorder="1" applyAlignment="1"/>
    <xf numFmtId="0" fontId="36" fillId="0" borderId="0" xfId="0" applyNumberFormat="1" applyFont="1" applyAlignment="1">
      <alignment horizontal="centerContinuous"/>
    </xf>
    <xf numFmtId="0" fontId="42" fillId="0" borderId="0" xfId="0" applyNumberFormat="1" applyFont="1" applyAlignment="1">
      <alignment horizontal="centerContinuous"/>
    </xf>
    <xf numFmtId="0" fontId="42" fillId="0" borderId="0" xfId="0" applyNumberFormat="1" applyFont="1" applyAlignment="1"/>
    <xf numFmtId="183" fontId="42" fillId="0" borderId="0" xfId="0" applyNumberFormat="1" applyFont="1" applyAlignment="1"/>
    <xf numFmtId="0" fontId="44" fillId="0" borderId="0" xfId="0" applyNumberFormat="1" applyFont="1" applyAlignment="1"/>
    <xf numFmtId="0" fontId="42" fillId="0" borderId="0" xfId="0" applyNumberFormat="1" applyFont="1" applyBorder="1" applyAlignment="1"/>
    <xf numFmtId="0" fontId="36" fillId="0" borderId="0" xfId="0" applyNumberFormat="1" applyFont="1" applyBorder="1" applyAlignment="1">
      <alignment horizontal="left" vertical="center"/>
    </xf>
    <xf numFmtId="183" fontId="36" fillId="0" borderId="0" xfId="0" applyNumberFormat="1" applyFont="1" applyBorder="1" applyAlignment="1">
      <alignment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176" fontId="37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/>
    <xf numFmtId="0" fontId="36" fillId="0" borderId="0" xfId="0" applyFont="1" applyBorder="1" applyAlignment="1" applyProtection="1">
      <alignment vertical="center"/>
    </xf>
    <xf numFmtId="0" fontId="35" fillId="0" borderId="3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4" fontId="36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180" fontId="36" fillId="0" borderId="0" xfId="0" applyNumberFormat="1" applyFont="1" applyBorder="1" applyAlignment="1">
      <alignment vertical="center"/>
    </xf>
    <xf numFmtId="2" fontId="37" fillId="0" borderId="0" xfId="0" applyNumberFormat="1" applyFont="1" applyBorder="1" applyAlignment="1">
      <alignment vertical="center"/>
    </xf>
    <xf numFmtId="2" fontId="36" fillId="0" borderId="0" xfId="0" applyNumberFormat="1" applyFont="1" applyBorder="1" applyAlignment="1">
      <alignment vertical="center"/>
    </xf>
    <xf numFmtId="0" fontId="36" fillId="0" borderId="0" xfId="0" applyFont="1" applyFill="1" applyAlignment="1">
      <alignment horizontal="right" vertical="center" shrinkToFit="1"/>
    </xf>
    <xf numFmtId="0" fontId="36" fillId="0" borderId="0" xfId="0" applyFont="1" applyFill="1" applyAlignment="1">
      <alignment vertical="center" shrinkToFit="1"/>
    </xf>
    <xf numFmtId="2" fontId="36" fillId="0" borderId="0" xfId="0" applyNumberFormat="1" applyFont="1" applyFill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1" fontId="37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Continuous" vertical="center"/>
    </xf>
    <xf numFmtId="0" fontId="36" fillId="0" borderId="0" xfId="0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shrinkToFit="1"/>
    </xf>
    <xf numFmtId="3" fontId="37" fillId="0" borderId="12" xfId="0" applyNumberFormat="1" applyFont="1" applyBorder="1" applyAlignment="1">
      <alignment horizontal="center" vertical="center" shrinkToFit="1"/>
    </xf>
    <xf numFmtId="176" fontId="37" fillId="0" borderId="14" xfId="0" applyNumberFormat="1" applyFont="1" applyBorder="1" applyAlignment="1">
      <alignment horizontal="center" vertical="center" wrapText="1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 applyProtection="1">
      <alignment horizontal="center" vertical="center" wrapText="1"/>
      <protection locked="0"/>
    </xf>
    <xf numFmtId="0" fontId="37" fillId="0" borderId="16" xfId="0" applyFont="1" applyBorder="1" applyAlignment="1" applyProtection="1">
      <alignment horizontal="center" vertical="center" wrapText="1"/>
      <protection locked="0"/>
    </xf>
    <xf numFmtId="2" fontId="36" fillId="0" borderId="0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80" fontId="36" fillId="0" borderId="0" xfId="0" applyNumberFormat="1" applyFont="1" applyBorder="1" applyAlignment="1">
      <alignment vertical="center"/>
    </xf>
    <xf numFmtId="2" fontId="36" fillId="0" borderId="0" xfId="0" applyNumberFormat="1" applyFont="1" applyBorder="1" applyAlignment="1">
      <alignment vertical="center"/>
    </xf>
    <xf numFmtId="40" fontId="36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0" fontId="36" fillId="0" borderId="3" xfId="0" applyFont="1" applyBorder="1" applyAlignment="1">
      <alignment vertical="center"/>
    </xf>
    <xf numFmtId="0" fontId="36" fillId="0" borderId="3" xfId="0" applyFont="1" applyBorder="1" applyAlignment="1">
      <alignment horizontal="right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Continuous" vertical="center"/>
    </xf>
    <xf numFmtId="0" fontId="39" fillId="0" borderId="0" xfId="0" applyFont="1">
      <alignment vertical="center"/>
    </xf>
    <xf numFmtId="0" fontId="0" fillId="0" borderId="0" xfId="0" applyAlignment="1">
      <alignment horizontal="left" vertical="center"/>
    </xf>
    <xf numFmtId="0" fontId="37" fillId="0" borderId="2" xfId="0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0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/>
    <xf numFmtId="0" fontId="37" fillId="0" borderId="0" xfId="0" applyFont="1" applyBorder="1" applyAlignment="1">
      <alignment vertical="center"/>
    </xf>
    <xf numFmtId="0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6" fillId="0" borderId="4" xfId="0" applyNumberFormat="1" applyFont="1" applyBorder="1" applyAlignment="1">
      <alignment horizontal="right"/>
    </xf>
    <xf numFmtId="0" fontId="36" fillId="0" borderId="0" xfId="0" applyFont="1" applyBorder="1" applyAlignment="1">
      <alignment vertical="center"/>
    </xf>
    <xf numFmtId="176" fontId="36" fillId="0" borderId="0" xfId="0" applyNumberFormat="1" applyFont="1" applyBorder="1" applyAlignment="1">
      <alignment horizontal="center" vertical="center"/>
    </xf>
    <xf numFmtId="176" fontId="36" fillId="0" borderId="0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6" fillId="0" borderId="0" xfId="0" applyFont="1" applyAlignment="1"/>
    <xf numFmtId="3" fontId="37" fillId="0" borderId="5" xfId="0" applyNumberFormat="1" applyFont="1" applyBorder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right" vertical="center"/>
    </xf>
    <xf numFmtId="176" fontId="36" fillId="0" borderId="0" xfId="0" quotePrefix="1" applyNumberFormat="1" applyFont="1" applyFill="1" applyBorder="1" applyAlignment="1">
      <alignment vertical="center"/>
    </xf>
    <xf numFmtId="176" fontId="36" fillId="0" borderId="0" xfId="0" quotePrefix="1" applyNumberFormat="1" applyFont="1" applyFill="1" applyBorder="1" applyAlignment="1">
      <alignment vertical="center"/>
    </xf>
    <xf numFmtId="43" fontId="36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76" fontId="37" fillId="0" borderId="0" xfId="0" quotePrefix="1" applyNumberFormat="1" applyFont="1" applyFill="1" applyBorder="1" applyAlignment="1">
      <alignment vertical="center"/>
    </xf>
    <xf numFmtId="176" fontId="37" fillId="0" borderId="0" xfId="0" quotePrefix="1" applyNumberFormat="1" applyFont="1" applyFill="1" applyBorder="1" applyAlignment="1">
      <alignment vertical="center"/>
    </xf>
    <xf numFmtId="43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0" applyNumberFormat="1" applyFont="1" applyBorder="1" applyAlignment="1">
      <alignment horizontal="right"/>
    </xf>
    <xf numFmtId="0" fontId="36" fillId="0" borderId="0" xfId="0" applyNumberFormat="1" applyFont="1" applyBorder="1" applyAlignment="1">
      <alignment horizontal="left" vertical="center"/>
    </xf>
    <xf numFmtId="0" fontId="36" fillId="0" borderId="0" xfId="0" applyNumberFormat="1" applyFont="1" applyAlignment="1">
      <alignment horizontal="left" vertical="center"/>
    </xf>
    <xf numFmtId="0" fontId="36" fillId="0" borderId="0" xfId="0" applyNumberFormat="1" applyFont="1" applyAlignment="1">
      <alignment horizontal="right" vertical="center"/>
    </xf>
    <xf numFmtId="1" fontId="36" fillId="0" borderId="0" xfId="0" applyNumberFormat="1" applyFont="1" applyAlignment="1">
      <alignment horizontal="center" vertical="center"/>
    </xf>
    <xf numFmtId="0" fontId="36" fillId="0" borderId="0" xfId="0" applyFont="1" applyBorder="1" applyAlignment="1"/>
    <xf numFmtId="3" fontId="36" fillId="0" borderId="0" xfId="0" applyNumberFormat="1" applyFont="1" applyAlignment="1"/>
    <xf numFmtId="2" fontId="36" fillId="0" borderId="0" xfId="0" applyNumberFormat="1" applyFont="1" applyAlignment="1"/>
    <xf numFmtId="1" fontId="36" fillId="0" borderId="0" xfId="0" applyNumberFormat="1" applyFont="1" applyAlignment="1">
      <alignment horizontal="center"/>
    </xf>
    <xf numFmtId="178" fontId="36" fillId="0" borderId="0" xfId="0" applyNumberFormat="1" applyFont="1" applyAlignment="1"/>
    <xf numFmtId="179" fontId="36" fillId="0" borderId="0" xfId="0" applyNumberFormat="1" applyFont="1" applyBorder="1" applyAlignment="1">
      <alignment horizontal="left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37" fillId="0" borderId="8" xfId="0" applyNumberFormat="1" applyFont="1" applyBorder="1" applyAlignment="1">
      <alignment horizontal="centerContinuous" vertical="center"/>
    </xf>
    <xf numFmtId="0" fontId="37" fillId="0" borderId="0" xfId="0" applyFont="1" applyBorder="1" applyAlignment="1">
      <alignment horizontal="center"/>
    </xf>
    <xf numFmtId="3" fontId="36" fillId="0" borderId="0" xfId="0" applyNumberFormat="1" applyFont="1" applyBorder="1" applyAlignment="1">
      <alignment vertical="center"/>
    </xf>
    <xf numFmtId="0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1" fontId="42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1" fontId="42" fillId="0" borderId="0" xfId="0" applyNumberFormat="1" applyFont="1" applyAlignment="1"/>
    <xf numFmtId="0" fontId="42" fillId="0" borderId="0" xfId="0" applyFont="1" applyAlignment="1">
      <alignment horizontal="right"/>
    </xf>
    <xf numFmtId="0" fontId="42" fillId="0" borderId="0" xfId="0" applyFont="1" applyAlignment="1"/>
    <xf numFmtId="0" fontId="42" fillId="0" borderId="0" xfId="0" applyFont="1" applyBorder="1" applyAlignment="1"/>
    <xf numFmtId="1" fontId="42" fillId="0" borderId="0" xfId="0" applyNumberFormat="1" applyFont="1" applyAlignment="1"/>
    <xf numFmtId="0" fontId="3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182" fontId="3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7" fontId="42" fillId="0" borderId="0" xfId="0" applyNumberFormat="1" applyFont="1" applyAlignment="1">
      <alignment horizontal="right" vertical="center"/>
    </xf>
    <xf numFmtId="177" fontId="36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41" fontId="38" fillId="0" borderId="0" xfId="0" applyNumberFormat="1" applyFont="1" applyBorder="1" applyAlignment="1">
      <alignment horizontal="right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7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>
      <alignment vertical="center"/>
    </xf>
    <xf numFmtId="184" fontId="36" fillId="0" borderId="0" xfId="0" applyNumberFormat="1" applyFont="1" applyFill="1" applyBorder="1" applyAlignment="1">
      <alignment vertical="center"/>
    </xf>
    <xf numFmtId="177" fontId="36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84" fontId="36" fillId="0" borderId="0" xfId="0" applyNumberFormat="1" applyFont="1" applyFill="1" applyBorder="1" applyAlignment="1">
      <alignment horizontal="left" vertical="center"/>
    </xf>
    <xf numFmtId="177" fontId="36" fillId="0" borderId="0" xfId="0" applyNumberFormat="1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184" fontId="17" fillId="0" borderId="0" xfId="0" applyNumberFormat="1" applyFont="1" applyFill="1" applyBorder="1" applyAlignment="1"/>
    <xf numFmtId="177" fontId="17" fillId="0" borderId="0" xfId="0" applyNumberFormat="1" applyFont="1" applyFill="1" applyAlignment="1">
      <alignment horizontal="center"/>
    </xf>
    <xf numFmtId="177" fontId="17" fillId="0" borderId="0" xfId="0" applyNumberFormat="1" applyFont="1" applyFill="1" applyBorder="1" applyAlignment="1"/>
    <xf numFmtId="177" fontId="21" fillId="0" borderId="0" xfId="0" applyNumberFormat="1" applyFont="1" applyFill="1" applyBorder="1" applyAlignment="1"/>
    <xf numFmtId="184" fontId="17" fillId="0" borderId="0" xfId="0" applyNumberFormat="1" applyFont="1" applyFill="1" applyAlignment="1"/>
    <xf numFmtId="184" fontId="21" fillId="0" borderId="0" xfId="0" applyNumberFormat="1" applyFont="1" applyFill="1" applyAlignment="1"/>
    <xf numFmtId="177" fontId="21" fillId="0" borderId="0" xfId="0" applyNumberFormat="1" applyFont="1" applyFill="1" applyAlignment="1">
      <alignment horizontal="center"/>
    </xf>
    <xf numFmtId="0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NumberFormat="1" applyFont="1" applyBorder="1" applyAlignment="1">
      <alignment horizontal="right" vertical="center"/>
    </xf>
    <xf numFmtId="1" fontId="12" fillId="0" borderId="0" xfId="0" applyNumberFormat="1" applyFont="1" applyBorder="1" applyAlignment="1">
      <alignment horizontal="right" vertical="center"/>
    </xf>
    <xf numFmtId="0" fontId="37" fillId="0" borderId="10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0" fontId="37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7" fillId="0" borderId="29" xfId="0" applyFont="1" applyBorder="1" applyAlignment="1">
      <alignment horizontal="center" vertical="center" wrapText="1"/>
    </xf>
    <xf numFmtId="0" fontId="36" fillId="0" borderId="0" xfId="0" applyFont="1" applyBorder="1" applyAlignment="1" applyProtection="1">
      <alignment horizontal="right" vertical="center"/>
    </xf>
    <xf numFmtId="0" fontId="36" fillId="0" borderId="0" xfId="0" applyFont="1" applyBorder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182" fontId="35" fillId="0" borderId="0" xfId="0" applyNumberFormat="1" applyFont="1" applyBorder="1" applyAlignment="1">
      <alignment horizontal="right" vertical="center" wrapText="1"/>
    </xf>
    <xf numFmtId="185" fontId="38" fillId="0" borderId="33" xfId="0" applyNumberFormat="1" applyFont="1" applyBorder="1" applyAlignment="1">
      <alignment horizontal="center" vertical="center" wrapText="1"/>
    </xf>
    <xf numFmtId="185" fontId="35" fillId="0" borderId="29" xfId="0" applyNumberFormat="1" applyFont="1" applyBorder="1" applyAlignment="1">
      <alignment horizontal="center" vertical="center" wrapText="1"/>
    </xf>
    <xf numFmtId="182" fontId="35" fillId="0" borderId="30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176" fontId="37" fillId="0" borderId="12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center" vertical="center" wrapText="1"/>
    </xf>
    <xf numFmtId="3" fontId="37" fillId="0" borderId="12" xfId="0" applyNumberFormat="1" applyFont="1" applyBorder="1" applyAlignment="1">
      <alignment horizontal="center" vertical="center" wrapText="1"/>
    </xf>
    <xf numFmtId="3" fontId="37" fillId="0" borderId="19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37" fillId="0" borderId="19" xfId="0" applyNumberFormat="1" applyFont="1" applyBorder="1" applyAlignment="1">
      <alignment horizontal="center" vertical="center" wrapText="1"/>
    </xf>
    <xf numFmtId="1" fontId="37" fillId="0" borderId="19" xfId="0" applyNumberFormat="1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right" vertical="center"/>
    </xf>
    <xf numFmtId="2" fontId="37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 shrinkToFit="1"/>
    </xf>
    <xf numFmtId="0" fontId="37" fillId="0" borderId="12" xfId="0" applyFont="1" applyBorder="1" applyAlignment="1">
      <alignment horizontal="center" vertical="center" wrapText="1" shrinkToFit="1"/>
    </xf>
    <xf numFmtId="0" fontId="37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0" fontId="37" fillId="0" borderId="2" xfId="0" applyFont="1" applyBorder="1" applyAlignment="1">
      <alignment horizontal="centerContinuous" vertical="center" wrapText="1"/>
    </xf>
    <xf numFmtId="0" fontId="37" fillId="0" borderId="17" xfId="0" applyFont="1" applyBorder="1" applyAlignment="1">
      <alignment horizontal="center" vertical="center" wrapText="1"/>
    </xf>
    <xf numFmtId="176" fontId="37" fillId="0" borderId="10" xfId="0" applyNumberFormat="1" applyFont="1" applyBorder="1" applyAlignment="1">
      <alignment horizontal="center" vertical="center" wrapText="1"/>
    </xf>
    <xf numFmtId="176" fontId="37" fillId="0" borderId="10" xfId="0" applyNumberFormat="1" applyFont="1" applyBorder="1" applyAlignment="1">
      <alignment horizontal="center" vertical="center" wrapText="1" shrinkToFit="1"/>
    </xf>
    <xf numFmtId="176" fontId="37" fillId="0" borderId="19" xfId="0" applyNumberFormat="1" applyFont="1" applyBorder="1" applyAlignment="1">
      <alignment horizontal="center" vertical="center" wrapText="1"/>
    </xf>
    <xf numFmtId="176" fontId="37" fillId="0" borderId="1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 shrinkToFit="1"/>
    </xf>
    <xf numFmtId="0" fontId="28" fillId="0" borderId="0" xfId="0" applyFont="1" applyBorder="1">
      <alignment vertical="center"/>
    </xf>
    <xf numFmtId="0" fontId="37" fillId="0" borderId="2" xfId="0" applyFont="1" applyBorder="1" applyAlignment="1">
      <alignment horizontal="center" vertical="center" wrapText="1"/>
    </xf>
    <xf numFmtId="3" fontId="36" fillId="0" borderId="6" xfId="0" applyNumberFormat="1" applyFont="1" applyBorder="1" applyAlignment="1">
      <alignment horizontal="right" vertical="center"/>
    </xf>
    <xf numFmtId="181" fontId="36" fillId="0" borderId="0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4" fontId="36" fillId="0" borderId="0" xfId="0" applyNumberFormat="1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180" fontId="36" fillId="0" borderId="0" xfId="0" applyNumberFormat="1" applyFont="1" applyBorder="1" applyAlignment="1">
      <alignment horizontal="right" vertical="center"/>
    </xf>
    <xf numFmtId="2" fontId="36" fillId="0" borderId="0" xfId="0" applyNumberFormat="1" applyFont="1" applyBorder="1" applyAlignment="1">
      <alignment horizontal="right" vertical="center"/>
    </xf>
    <xf numFmtId="0" fontId="37" fillId="0" borderId="17" xfId="0" applyFont="1" applyBorder="1" applyAlignment="1">
      <alignment horizontal="centerContinuous" vertical="center" wrapText="1"/>
    </xf>
    <xf numFmtId="4" fontId="37" fillId="0" borderId="2" xfId="0" applyNumberFormat="1" applyFont="1" applyBorder="1" applyAlignment="1">
      <alignment horizontal="centerContinuous" vertical="center" wrapText="1"/>
    </xf>
    <xf numFmtId="0" fontId="7" fillId="0" borderId="0" xfId="0" applyFont="1" applyFill="1" applyBorder="1" applyAlignment="1">
      <alignment vertical="center"/>
    </xf>
    <xf numFmtId="41" fontId="36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shrinkToFit="1"/>
    </xf>
    <xf numFmtId="0" fontId="37" fillId="0" borderId="5" xfId="0" applyFont="1" applyBorder="1" applyAlignment="1">
      <alignment horizontal="center" vertical="center" wrapText="1" shrinkToFit="1"/>
    </xf>
    <xf numFmtId="0" fontId="37" fillId="0" borderId="19" xfId="0" applyFont="1" applyBorder="1" applyAlignment="1">
      <alignment horizontal="center" vertical="center" wrapText="1" shrinkToFit="1"/>
    </xf>
    <xf numFmtId="0" fontId="37" fillId="0" borderId="2" xfId="0" applyFont="1" applyBorder="1" applyAlignment="1">
      <alignment horizontal="center" vertical="center" wrapText="1" shrinkToFit="1"/>
    </xf>
    <xf numFmtId="0" fontId="37" fillId="0" borderId="10" xfId="0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Continuous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 shrinkToFit="1"/>
    </xf>
    <xf numFmtId="0" fontId="37" fillId="0" borderId="2" xfId="0" applyNumberFormat="1" applyFont="1" applyBorder="1" applyAlignment="1">
      <alignment horizontal="centerContinuous" vertical="center" wrapText="1"/>
    </xf>
    <xf numFmtId="0" fontId="37" fillId="0" borderId="10" xfId="0" applyNumberFormat="1" applyFont="1" applyBorder="1" applyAlignment="1">
      <alignment horizontal="centerContinuous" vertical="center" wrapText="1"/>
    </xf>
    <xf numFmtId="0" fontId="37" fillId="0" borderId="5" xfId="0" applyFont="1" applyBorder="1" applyAlignment="1">
      <alignment horizontal="centerContinuous" vertical="center" wrapText="1"/>
    </xf>
    <xf numFmtId="177" fontId="37" fillId="0" borderId="2" xfId="0" applyNumberFormat="1" applyFont="1" applyFill="1" applyBorder="1" applyAlignment="1">
      <alignment horizontal="centerContinuous" vertical="center" wrapText="1"/>
    </xf>
    <xf numFmtId="177" fontId="37" fillId="0" borderId="1" xfId="0" applyNumberFormat="1" applyFont="1" applyFill="1" applyBorder="1" applyAlignment="1">
      <alignment horizontal="centerContinuous" vertical="center" wrapText="1"/>
    </xf>
    <xf numFmtId="0" fontId="37" fillId="0" borderId="10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7" fillId="0" borderId="2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180" fontId="36" fillId="0" borderId="0" xfId="0" applyNumberFormat="1" applyFont="1" applyBorder="1" applyAlignment="1">
      <alignment horizontal="right" vertical="center"/>
    </xf>
    <xf numFmtId="177" fontId="36" fillId="0" borderId="0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 wrapText="1"/>
    </xf>
    <xf numFmtId="0" fontId="36" fillId="0" borderId="7" xfId="0" quotePrefix="1" applyFont="1" applyBorder="1" applyAlignment="1">
      <alignment horizontal="center" vertical="center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1" fontId="30" fillId="0" borderId="0" xfId="0" applyNumberFormat="1" applyFont="1" applyBorder="1" applyAlignment="1">
      <alignment vertical="center"/>
    </xf>
    <xf numFmtId="0" fontId="30" fillId="0" borderId="0" xfId="0" applyNumberFormat="1" applyFont="1" applyAlignment="1">
      <alignment horizontal="centerContinuous" vertical="center"/>
    </xf>
    <xf numFmtId="0" fontId="32" fillId="0" borderId="0" xfId="0" applyFont="1" applyBorder="1" applyAlignment="1">
      <alignment horizontal="centerContinuous" vertical="center"/>
    </xf>
    <xf numFmtId="0" fontId="32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Continuous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181" fontId="38" fillId="0" borderId="30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3" fontId="35" fillId="0" borderId="39" xfId="0" applyNumberFormat="1" applyFont="1" applyBorder="1" applyAlignment="1">
      <alignment horizontal="right" vertical="center" wrapText="1"/>
    </xf>
    <xf numFmtId="0" fontId="36" fillId="0" borderId="7" xfId="0" applyNumberFormat="1" applyFont="1" applyFill="1" applyBorder="1" applyAlignment="1">
      <alignment horizontal="right" vertical="center"/>
    </xf>
    <xf numFmtId="181" fontId="36" fillId="0" borderId="0" xfId="0" applyNumberFormat="1" applyFont="1" applyBorder="1" applyAlignment="1">
      <alignment horizontal="right" vertical="center" wrapText="1"/>
    </xf>
    <xf numFmtId="181" fontId="36" fillId="0" borderId="0" xfId="0" applyNumberFormat="1" applyFont="1" applyBorder="1" applyAlignment="1">
      <alignment horizontal="right" vertical="center"/>
    </xf>
    <xf numFmtId="0" fontId="42" fillId="0" borderId="0" xfId="0" applyFont="1">
      <alignment vertical="center"/>
    </xf>
    <xf numFmtId="0" fontId="36" fillId="0" borderId="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8" fillId="0" borderId="33" xfId="0" applyFont="1" applyBorder="1" applyAlignment="1">
      <alignment horizontal="center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5" fillId="0" borderId="30" xfId="0" applyNumberFormat="1" applyFont="1" applyBorder="1" applyAlignment="1">
      <alignment horizontal="right" vertical="center" wrapText="1"/>
    </xf>
    <xf numFmtId="0" fontId="38" fillId="0" borderId="29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 shrinkToFit="1"/>
    </xf>
    <xf numFmtId="0" fontId="38" fillId="0" borderId="33" xfId="0" applyFont="1" applyBorder="1" applyAlignment="1">
      <alignment horizontal="center" vertical="center" wrapText="1"/>
    </xf>
    <xf numFmtId="184" fontId="35" fillId="0" borderId="7" xfId="0" applyNumberFormat="1" applyFont="1" applyFill="1" applyBorder="1" applyAlignment="1">
      <alignment horizontal="center" vertical="center" wrapText="1"/>
    </xf>
    <xf numFmtId="184" fontId="38" fillId="0" borderId="7" xfId="0" applyNumberFormat="1" applyFont="1" applyFill="1" applyBorder="1" applyAlignment="1">
      <alignment horizontal="center" vertical="center" wrapText="1"/>
    </xf>
    <xf numFmtId="0" fontId="35" fillId="0" borderId="7" xfId="0" applyNumberFormat="1" applyFont="1" applyFill="1" applyBorder="1" applyAlignment="1">
      <alignment horizontal="center" vertical="center" shrinkToFit="1"/>
    </xf>
    <xf numFmtId="0" fontId="35" fillId="0" borderId="18" xfId="0" applyNumberFormat="1" applyFont="1" applyFill="1" applyBorder="1" applyAlignment="1">
      <alignment horizontal="center" vertical="center" shrinkToFit="1"/>
    </xf>
    <xf numFmtId="177" fontId="35" fillId="0" borderId="0" xfId="0" applyNumberFormat="1" applyFont="1" applyFill="1" applyBorder="1" applyAlignment="1">
      <alignment horizontal="right" vertical="center" wrapText="1"/>
    </xf>
    <xf numFmtId="178" fontId="36" fillId="0" borderId="0" xfId="0" applyNumberFormat="1" applyFont="1" applyBorder="1" applyAlignment="1">
      <alignment horizontal="right" vertical="center" wrapText="1"/>
    </xf>
    <xf numFmtId="177" fontId="36" fillId="0" borderId="0" xfId="0" applyNumberFormat="1" applyFont="1" applyBorder="1" applyAlignment="1">
      <alignment horizontal="right" vertical="center" wrapText="1"/>
    </xf>
    <xf numFmtId="0" fontId="36" fillId="0" borderId="0" xfId="0" applyFo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 wrapText="1"/>
    </xf>
    <xf numFmtId="3" fontId="35" fillId="0" borderId="30" xfId="0" applyNumberFormat="1" applyFont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 vertical="center"/>
    </xf>
    <xf numFmtId="0" fontId="35" fillId="0" borderId="29" xfId="0" applyFont="1" applyBorder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0" fontId="35" fillId="0" borderId="30" xfId="0" applyFont="1" applyBorder="1" applyAlignment="1">
      <alignment horizontal="right" vertical="center" wrapText="1"/>
    </xf>
    <xf numFmtId="0" fontId="37" fillId="0" borderId="0" xfId="0" applyFont="1" applyBorder="1" applyAlignment="1">
      <alignment vertical="center"/>
    </xf>
    <xf numFmtId="176" fontId="37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0" borderId="3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3" fontId="36" fillId="0" borderId="0" xfId="0" applyNumberFormat="1" applyFont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7" fillId="0" borderId="7" xfId="0" quotePrefix="1" applyFont="1" applyBorder="1" applyAlignment="1">
      <alignment horizontal="center" vertical="center"/>
    </xf>
    <xf numFmtId="0" fontId="37" fillId="0" borderId="18" xfId="0" quotePrefix="1" applyFont="1" applyBorder="1" applyAlignment="1">
      <alignment horizontal="center" vertical="center"/>
    </xf>
    <xf numFmtId="176" fontId="37" fillId="0" borderId="3" xfId="0" applyNumberFormat="1" applyFont="1" applyFill="1" applyBorder="1" applyAlignment="1">
      <alignment horizontal="center" vertical="center"/>
    </xf>
    <xf numFmtId="3" fontId="37" fillId="0" borderId="3" xfId="0" applyNumberFormat="1" applyFont="1" applyBorder="1" applyAlignment="1">
      <alignment vertical="center"/>
    </xf>
    <xf numFmtId="0" fontId="36" fillId="0" borderId="29" xfId="0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181" fontId="37" fillId="0" borderId="0" xfId="0" applyNumberFormat="1" applyFont="1" applyFill="1" applyBorder="1" applyAlignment="1">
      <alignment horizontal="right" vertical="center"/>
    </xf>
    <xf numFmtId="181" fontId="37" fillId="0" borderId="3" xfId="0" applyNumberFormat="1" applyFont="1" applyFill="1" applyBorder="1" applyAlignment="1">
      <alignment horizontal="right" vertical="center"/>
    </xf>
    <xf numFmtId="3" fontId="36" fillId="0" borderId="0" xfId="0" applyNumberFormat="1" applyFont="1" applyAlignment="1">
      <alignment vertical="center"/>
    </xf>
    <xf numFmtId="178" fontId="36" fillId="0" borderId="0" xfId="0" applyNumberFormat="1" applyFont="1" applyAlignment="1">
      <alignment vertical="center"/>
    </xf>
    <xf numFmtId="0" fontId="47" fillId="0" borderId="0" xfId="0" applyFont="1" applyAlignment="1">
      <alignment horizontal="right" vertical="center" wrapText="1"/>
    </xf>
    <xf numFmtId="41" fontId="47" fillId="0" borderId="0" xfId="0" applyNumberFormat="1" applyFont="1" applyAlignment="1">
      <alignment horizontal="right" vertical="center" wrapText="1"/>
    </xf>
    <xf numFmtId="0" fontId="37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center"/>
    </xf>
    <xf numFmtId="186" fontId="35" fillId="0" borderId="0" xfId="0" applyNumberFormat="1" applyFont="1" applyBorder="1" applyAlignment="1">
      <alignment horizontal="right" vertical="center" wrapText="1"/>
    </xf>
    <xf numFmtId="178" fontId="48" fillId="0" borderId="0" xfId="0" applyNumberFormat="1" applyFont="1" applyBorder="1" applyAlignment="1">
      <alignment horizontal="right" vertical="center" wrapText="1"/>
    </xf>
    <xf numFmtId="178" fontId="35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177" fontId="48" fillId="0" borderId="0" xfId="0" applyNumberFormat="1" applyFont="1" applyFill="1" applyBorder="1" applyAlignment="1">
      <alignment horizontal="right" vertical="center" wrapText="1"/>
    </xf>
    <xf numFmtId="178" fontId="35" fillId="0" borderId="30" xfId="0" applyNumberFormat="1" applyFont="1" applyBorder="1" applyAlignment="1">
      <alignment horizontal="right" vertical="center" wrapText="1"/>
    </xf>
    <xf numFmtId="41" fontId="36" fillId="0" borderId="0" xfId="0" applyNumberFormat="1" applyFont="1" applyBorder="1" applyAlignment="1">
      <alignment vertical="center"/>
    </xf>
    <xf numFmtId="41" fontId="36" fillId="0" borderId="0" xfId="0" applyNumberFormat="1" applyFont="1" applyFill="1" applyBorder="1" applyAlignment="1">
      <alignment vertical="center"/>
    </xf>
    <xf numFmtId="41" fontId="36" fillId="0" borderId="3" xfId="0" applyNumberFormat="1" applyFont="1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3" fontId="35" fillId="0" borderId="3" xfId="0" applyNumberFormat="1" applyFont="1" applyBorder="1" applyAlignment="1">
      <alignment horizontal="right" vertical="center" wrapText="1"/>
    </xf>
    <xf numFmtId="2" fontId="35" fillId="0" borderId="0" xfId="0" applyNumberFormat="1" applyFont="1" applyBorder="1" applyAlignment="1">
      <alignment horizontal="right" vertical="center" wrapText="1"/>
    </xf>
    <xf numFmtId="2" fontId="35" fillId="0" borderId="3" xfId="0" applyNumberFormat="1" applyFont="1" applyBorder="1" applyAlignment="1">
      <alignment horizontal="right" vertical="center" wrapText="1"/>
    </xf>
    <xf numFmtId="1" fontId="35" fillId="0" borderId="30" xfId="0" applyNumberFormat="1" applyFont="1" applyBorder="1" applyAlignment="1">
      <alignment horizontal="right" vertical="center" wrapText="1"/>
    </xf>
    <xf numFmtId="1" fontId="35" fillId="0" borderId="0" xfId="0" applyNumberFormat="1" applyFont="1" applyBorder="1" applyAlignment="1">
      <alignment horizontal="right" vertical="center" wrapText="1"/>
    </xf>
    <xf numFmtId="1" fontId="35" fillId="0" borderId="35" xfId="0" applyNumberFormat="1" applyFont="1" applyBorder="1" applyAlignment="1">
      <alignment horizontal="right" vertical="center" wrapText="1"/>
    </xf>
    <xf numFmtId="1" fontId="35" fillId="0" borderId="3" xfId="0" applyNumberFormat="1" applyFont="1" applyBorder="1" applyAlignment="1">
      <alignment horizontal="right" vertical="center" wrapText="1"/>
    </xf>
    <xf numFmtId="41" fontId="38" fillId="0" borderId="3" xfId="0" applyNumberFormat="1" applyFont="1" applyBorder="1" applyAlignment="1">
      <alignment horizontal="right" vertical="center" wrapText="1"/>
    </xf>
    <xf numFmtId="177" fontId="35" fillId="0" borderId="0" xfId="0" applyNumberFormat="1" applyFont="1" applyFill="1" applyBorder="1" applyAlignment="1">
      <alignment horizontal="right" vertical="center" wrapText="1"/>
    </xf>
    <xf numFmtId="177" fontId="35" fillId="0" borderId="20" xfId="0" applyNumberFormat="1" applyFont="1" applyFill="1" applyBorder="1" applyAlignment="1">
      <alignment horizontal="right" vertical="center" wrapText="1"/>
    </xf>
    <xf numFmtId="3" fontId="49" fillId="0" borderId="38" xfId="0" applyNumberFormat="1" applyFont="1" applyFill="1" applyBorder="1" applyAlignment="1">
      <alignment horizontal="right" vertical="center" wrapText="1"/>
    </xf>
    <xf numFmtId="3" fontId="49" fillId="0" borderId="38" xfId="0" applyNumberFormat="1" applyFont="1" applyFill="1" applyBorder="1" applyAlignment="1">
      <alignment horizontal="right" vertical="center" wrapText="1"/>
    </xf>
    <xf numFmtId="0" fontId="49" fillId="0" borderId="38" xfId="0" applyFont="1" applyFill="1" applyBorder="1" applyAlignment="1">
      <alignment horizontal="right" vertical="center" wrapText="1"/>
    </xf>
    <xf numFmtId="4" fontId="49" fillId="0" borderId="38" xfId="0" applyNumberFormat="1" applyFont="1" applyFill="1" applyBorder="1" applyAlignment="1">
      <alignment horizontal="right" vertical="center" wrapText="1"/>
    </xf>
    <xf numFmtId="182" fontId="50" fillId="0" borderId="35" xfId="0" applyNumberFormat="1" applyFont="1" applyBorder="1" applyAlignment="1">
      <alignment horizontal="right" vertical="center" wrapText="1"/>
    </xf>
    <xf numFmtId="182" fontId="50" fillId="0" borderId="3" xfId="0" applyNumberFormat="1" applyFont="1" applyBorder="1" applyAlignment="1">
      <alignment horizontal="right" vertical="center" wrapText="1"/>
    </xf>
    <xf numFmtId="41" fontId="50" fillId="0" borderId="3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0" fontId="37" fillId="0" borderId="3" xfId="0" applyFont="1" applyBorder="1" applyAlignment="1">
      <alignment horizontal="right" vertical="center"/>
    </xf>
    <xf numFmtId="3" fontId="37" fillId="0" borderId="3" xfId="0" applyNumberFormat="1" applyFont="1" applyBorder="1" applyAlignment="1">
      <alignment horizontal="right" vertical="center"/>
    </xf>
    <xf numFmtId="3" fontId="35" fillId="0" borderId="30" xfId="0" applyNumberFormat="1" applyFont="1" applyBorder="1" applyAlignment="1">
      <alignment horizontal="right" vertical="center" wrapText="1"/>
    </xf>
    <xf numFmtId="4" fontId="35" fillId="0" borderId="0" xfId="0" applyNumberFormat="1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3" fontId="38" fillId="0" borderId="3" xfId="0" applyNumberFormat="1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0" fontId="38" fillId="0" borderId="35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0" fontId="38" fillId="0" borderId="35" xfId="0" applyFont="1" applyBorder="1" applyAlignment="1">
      <alignment horizontal="right" vertical="center" wrapText="1"/>
    </xf>
    <xf numFmtId="0" fontId="38" fillId="0" borderId="37" xfId="0" applyFont="1" applyBorder="1" applyAlignment="1">
      <alignment horizontal="right" vertical="center" wrapText="1"/>
    </xf>
    <xf numFmtId="0" fontId="38" fillId="0" borderId="38" xfId="0" applyFont="1" applyBorder="1" applyAlignment="1">
      <alignment horizontal="right" vertical="center" wrapText="1"/>
    </xf>
    <xf numFmtId="3" fontId="38" fillId="0" borderId="38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4" fontId="38" fillId="0" borderId="3" xfId="0" applyNumberFormat="1" applyFont="1" applyBorder="1" applyAlignment="1">
      <alignment horizontal="right" vertical="center" wrapText="1"/>
    </xf>
    <xf numFmtId="187" fontId="38" fillId="0" borderId="35" xfId="0" applyNumberFormat="1" applyFont="1" applyBorder="1" applyAlignment="1">
      <alignment horizontal="right" vertical="center" wrapText="1"/>
    </xf>
    <xf numFmtId="177" fontId="38" fillId="0" borderId="35" xfId="0" applyNumberFormat="1" applyFont="1" applyFill="1" applyBorder="1" applyAlignment="1">
      <alignment horizontal="right" vertical="center" wrapText="1"/>
    </xf>
    <xf numFmtId="177" fontId="38" fillId="0" borderId="3" xfId="0" applyNumberFormat="1" applyFont="1" applyFill="1" applyBorder="1" applyAlignment="1">
      <alignment horizontal="right" vertical="center" wrapText="1"/>
    </xf>
    <xf numFmtId="0" fontId="35" fillId="0" borderId="29" xfId="0" applyFont="1" applyBorder="1" applyAlignment="1">
      <alignment horizontal="center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5" fillId="0" borderId="30" xfId="0" applyNumberFormat="1" applyFont="1" applyBorder="1" applyAlignment="1">
      <alignment horizontal="right" vertical="center" wrapText="1"/>
    </xf>
    <xf numFmtId="0" fontId="38" fillId="0" borderId="29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41" fontId="38" fillId="0" borderId="3" xfId="0" applyNumberFormat="1" applyFont="1" applyBorder="1" applyAlignment="1">
      <alignment horizontal="right" vertical="center" wrapText="1"/>
    </xf>
    <xf numFmtId="41" fontId="38" fillId="0" borderId="35" xfId="0" applyNumberFormat="1" applyFont="1" applyBorder="1" applyAlignment="1">
      <alignment horizontal="right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center"/>
    </xf>
    <xf numFmtId="178" fontId="48" fillId="0" borderId="0" xfId="0" applyNumberFormat="1" applyFont="1" applyFill="1" applyBorder="1" applyAlignment="1">
      <alignment horizontal="right" vertical="center" wrapText="1"/>
    </xf>
    <xf numFmtId="178" fontId="36" fillId="0" borderId="0" xfId="0" applyNumberFormat="1" applyFont="1" applyFill="1" applyAlignment="1">
      <alignment vertical="center"/>
    </xf>
    <xf numFmtId="41" fontId="47" fillId="0" borderId="38" xfId="0" applyNumberFormat="1" applyFont="1" applyBorder="1" applyAlignment="1">
      <alignment horizontal="right" vertical="center" wrapText="1"/>
    </xf>
    <xf numFmtId="41" fontId="35" fillId="0" borderId="35" xfId="0" applyNumberFormat="1" applyFont="1" applyBorder="1" applyAlignment="1">
      <alignment horizontal="right" vertical="center" wrapText="1"/>
    </xf>
    <xf numFmtId="41" fontId="35" fillId="0" borderId="30" xfId="0" applyNumberFormat="1" applyFont="1" applyBorder="1" applyAlignment="1">
      <alignment horizontal="right" vertical="center" wrapText="1"/>
    </xf>
    <xf numFmtId="3" fontId="35" fillId="0" borderId="30" xfId="0" applyNumberFormat="1" applyFont="1" applyBorder="1" applyAlignment="1">
      <alignment horizontal="right" vertical="center" wrapText="1"/>
    </xf>
    <xf numFmtId="3" fontId="38" fillId="0" borderId="0" xfId="0" applyNumberFormat="1" applyFont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3" fontId="35" fillId="0" borderId="3" xfId="0" applyNumberFormat="1" applyFont="1" applyBorder="1" applyAlignment="1">
      <alignment horizontal="right" vertical="center" wrapText="1"/>
    </xf>
    <xf numFmtId="0" fontId="35" fillId="0" borderId="20" xfId="0" applyFont="1" applyBorder="1" applyAlignment="1">
      <alignment horizontal="right" vertical="center" wrapText="1"/>
    </xf>
    <xf numFmtId="3" fontId="38" fillId="0" borderId="30" xfId="0" applyNumberFormat="1" applyFont="1" applyBorder="1" applyAlignment="1">
      <alignment horizontal="right" vertical="center" wrapText="1"/>
    </xf>
    <xf numFmtId="181" fontId="37" fillId="0" borderId="3" xfId="0" applyNumberFormat="1" applyFont="1" applyBorder="1" applyAlignment="1">
      <alignment horizontal="right" vertical="center"/>
    </xf>
    <xf numFmtId="3" fontId="37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right" vertical="center" wrapText="1"/>
    </xf>
    <xf numFmtId="0" fontId="35" fillId="0" borderId="30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41" fontId="36" fillId="0" borderId="0" xfId="0" applyNumberFormat="1" applyFont="1" applyBorder="1" applyAlignment="1">
      <alignment horizontal="right" vertical="center" wrapText="1"/>
    </xf>
    <xf numFmtId="0" fontId="38" fillId="0" borderId="30" xfId="0" applyFont="1" applyBorder="1" applyAlignment="1">
      <alignment horizontal="right"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8" xfId="0" applyFont="1" applyBorder="1" applyAlignment="1">
      <alignment horizontal="right" vertical="center" wrapText="1"/>
    </xf>
    <xf numFmtId="41" fontId="35" fillId="0" borderId="3" xfId="0" applyNumberFormat="1" applyFont="1" applyBorder="1" applyAlignment="1">
      <alignment horizontal="right" vertical="center" wrapText="1"/>
    </xf>
    <xf numFmtId="41" fontId="49" fillId="0" borderId="0" xfId="0" applyNumberFormat="1" applyFont="1" applyAlignment="1">
      <alignment horizontal="right" vertical="center" wrapText="1"/>
    </xf>
    <xf numFmtId="41" fontId="35" fillId="0" borderId="30" xfId="0" applyNumberFormat="1" applyFont="1" applyFill="1" applyBorder="1" applyAlignment="1">
      <alignment horizontal="right" vertical="center" wrapText="1"/>
    </xf>
    <xf numFmtId="41" fontId="35" fillId="0" borderId="0" xfId="0" applyNumberFormat="1" applyFont="1" applyFill="1" applyBorder="1" applyAlignment="1">
      <alignment horizontal="right" vertical="center" wrapText="1"/>
    </xf>
    <xf numFmtId="41" fontId="35" fillId="0" borderId="20" xfId="0" applyNumberFormat="1" applyFont="1" applyBorder="1" applyAlignment="1">
      <alignment horizontal="right" vertical="center" wrapText="1"/>
    </xf>
    <xf numFmtId="0" fontId="37" fillId="0" borderId="18" xfId="0" applyFont="1" applyFill="1" applyBorder="1" applyAlignment="1">
      <alignment horizontal="center" vertical="center"/>
    </xf>
    <xf numFmtId="41" fontId="37" fillId="0" borderId="3" xfId="0" applyNumberFormat="1" applyFont="1" applyFill="1" applyBorder="1" applyAlignment="1">
      <alignment horizontal="right" vertical="center" wrapText="1"/>
    </xf>
    <xf numFmtId="41" fontId="36" fillId="0" borderId="3" xfId="0" applyNumberFormat="1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/>
    </xf>
    <xf numFmtId="176" fontId="37" fillId="0" borderId="12" xfId="0" applyNumberFormat="1" applyFont="1" applyBorder="1" applyAlignment="1">
      <alignment horizontal="center" vertical="center" wrapText="1"/>
    </xf>
    <xf numFmtId="4" fontId="38" fillId="0" borderId="57" xfId="0" applyNumberFormat="1" applyFont="1" applyBorder="1" applyAlignment="1">
      <alignment horizontal="right" vertical="center" wrapText="1"/>
    </xf>
    <xf numFmtId="4" fontId="38" fillId="0" borderId="59" xfId="0" applyNumberFormat="1" applyFont="1" applyBorder="1" applyAlignment="1">
      <alignment horizontal="right" vertical="center" wrapText="1"/>
    </xf>
    <xf numFmtId="41" fontId="38" fillId="0" borderId="35" xfId="1" applyFont="1" applyBorder="1" applyAlignment="1">
      <alignment horizontal="right" vertical="center" wrapText="1"/>
    </xf>
    <xf numFmtId="41" fontId="38" fillId="0" borderId="3" xfId="1" applyFont="1" applyBorder="1" applyAlignment="1">
      <alignment horizontal="right" vertical="center" wrapText="1"/>
    </xf>
    <xf numFmtId="41" fontId="36" fillId="0" borderId="3" xfId="1" applyFont="1" applyFill="1" applyBorder="1" applyAlignment="1">
      <alignment horizontal="right" vertical="center" wrapText="1"/>
    </xf>
    <xf numFmtId="41" fontId="36" fillId="0" borderId="18" xfId="1" applyFont="1" applyFill="1" applyBorder="1" applyAlignment="1">
      <alignment horizontal="right" vertical="center" wrapText="1"/>
    </xf>
    <xf numFmtId="41" fontId="38" fillId="0" borderId="57" xfId="1" applyFont="1" applyBorder="1" applyAlignment="1">
      <alignment horizontal="right" vertical="center" wrapText="1"/>
    </xf>
    <xf numFmtId="41" fontId="38" fillId="0" borderId="57" xfId="1" applyFont="1" applyFill="1" applyBorder="1" applyAlignment="1">
      <alignment horizontal="right" vertical="center" wrapText="1"/>
    </xf>
    <xf numFmtId="41" fontId="38" fillId="0" borderId="3" xfId="1" applyFont="1" applyFill="1" applyBorder="1" applyAlignment="1">
      <alignment horizontal="right" vertical="center" wrapText="1"/>
    </xf>
    <xf numFmtId="0" fontId="35" fillId="0" borderId="0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shrinkToFit="1"/>
    </xf>
    <xf numFmtId="41" fontId="35" fillId="0" borderId="0" xfId="1" applyFont="1" applyBorder="1" applyAlignment="1">
      <alignment horizontal="right" vertical="center" wrapText="1"/>
    </xf>
    <xf numFmtId="187" fontId="35" fillId="0" borderId="30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41" fontId="38" fillId="0" borderId="0" xfId="1" applyFont="1" applyBorder="1" applyAlignment="1">
      <alignment horizontal="right" vertical="center" wrapText="1"/>
    </xf>
    <xf numFmtId="181" fontId="36" fillId="0" borderId="0" xfId="3" applyNumberFormat="1" applyFont="1" applyFill="1" applyBorder="1" applyAlignment="1">
      <alignment horizontal="right" vertical="center"/>
    </xf>
    <xf numFmtId="181" fontId="36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 wrapText="1"/>
    </xf>
    <xf numFmtId="41" fontId="35" fillId="0" borderId="30" xfId="1" applyFont="1" applyBorder="1" applyAlignment="1">
      <alignment horizontal="right" vertical="center" wrapText="1"/>
    </xf>
    <xf numFmtId="41" fontId="35" fillId="0" borderId="20" xfId="0" applyNumberFormat="1" applyFont="1" applyFill="1" applyBorder="1" applyAlignment="1">
      <alignment horizontal="right" vertical="center" wrapText="1"/>
    </xf>
    <xf numFmtId="41" fontId="38" fillId="0" borderId="35" xfId="0" applyNumberFormat="1" applyFont="1" applyFill="1" applyBorder="1" applyAlignment="1">
      <alignment horizontal="right" vertical="center" wrapText="1"/>
    </xf>
    <xf numFmtId="41" fontId="38" fillId="0" borderId="3" xfId="0" applyNumberFormat="1" applyFont="1" applyFill="1" applyBorder="1" applyAlignment="1">
      <alignment horizontal="right" vertical="center" wrapText="1"/>
    </xf>
    <xf numFmtId="41" fontId="38" fillId="0" borderId="21" xfId="0" applyNumberFormat="1" applyFont="1" applyFill="1" applyBorder="1" applyAlignment="1">
      <alignment horizontal="right" vertical="center" wrapText="1"/>
    </xf>
    <xf numFmtId="0" fontId="36" fillId="0" borderId="57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7" xfId="0" applyBorder="1" applyAlignment="1">
      <alignment horizontal="right" vertical="center"/>
    </xf>
    <xf numFmtId="41" fontId="35" fillId="0" borderId="38" xfId="1" applyFont="1" applyBorder="1" applyAlignment="1">
      <alignment horizontal="right" vertical="center" wrapText="1"/>
    </xf>
    <xf numFmtId="41" fontId="35" fillId="0" borderId="37" xfId="1" applyFont="1" applyBorder="1" applyAlignment="1">
      <alignment horizontal="right" vertical="center" wrapText="1"/>
    </xf>
    <xf numFmtId="41" fontId="35" fillId="0" borderId="38" xfId="1" applyFont="1" applyBorder="1" applyAlignment="1">
      <alignment vertical="center" wrapText="1"/>
    </xf>
    <xf numFmtId="0" fontId="36" fillId="0" borderId="20" xfId="0" applyFont="1" applyBorder="1" applyAlignment="1">
      <alignment horizontal="right" vertical="center"/>
    </xf>
    <xf numFmtId="41" fontId="36" fillId="0" borderId="0" xfId="1" applyFont="1" applyBorder="1" applyAlignment="1">
      <alignment horizontal="right" vertical="center" wrapText="1"/>
    </xf>
    <xf numFmtId="41" fontId="49" fillId="0" borderId="0" xfId="1" applyFont="1" applyAlignment="1">
      <alignment horizontal="right" vertical="center" wrapText="1"/>
    </xf>
    <xf numFmtId="0" fontId="36" fillId="0" borderId="0" xfId="0" applyNumberFormat="1" applyFont="1" applyBorder="1" applyAlignment="1">
      <alignment horizontal="right" vertical="center" wrapText="1"/>
    </xf>
    <xf numFmtId="41" fontId="37" fillId="0" borderId="0" xfId="1" applyFont="1" applyBorder="1" applyAlignment="1">
      <alignment horizontal="right"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right" vertical="center" wrapText="1"/>
    </xf>
    <xf numFmtId="4" fontId="47" fillId="0" borderId="0" xfId="0" applyNumberFormat="1" applyFont="1" applyFill="1" applyBorder="1" applyAlignment="1">
      <alignment horizontal="right" vertical="center" wrapText="1"/>
    </xf>
    <xf numFmtId="0" fontId="35" fillId="0" borderId="57" xfId="0" applyFont="1" applyBorder="1" applyAlignment="1">
      <alignment horizontal="right" vertical="center" wrapText="1"/>
    </xf>
    <xf numFmtId="0" fontId="35" fillId="0" borderId="29" xfId="6" applyFont="1" applyBorder="1" applyAlignment="1">
      <alignment horizontal="center" vertical="center" wrapText="1"/>
    </xf>
    <xf numFmtId="41" fontId="35" fillId="0" borderId="0" xfId="6" applyNumberFormat="1" applyFont="1" applyBorder="1" applyAlignment="1">
      <alignment horizontal="right" vertical="center" wrapText="1"/>
    </xf>
    <xf numFmtId="3" fontId="35" fillId="0" borderId="0" xfId="6" applyNumberFormat="1" applyFont="1" applyBorder="1" applyAlignment="1">
      <alignment horizontal="right" vertical="center" wrapText="1"/>
    </xf>
    <xf numFmtId="41" fontId="35" fillId="0" borderId="0" xfId="1" applyFont="1" applyFill="1" applyBorder="1" applyAlignment="1">
      <alignment horizontal="right" vertical="center" wrapText="1"/>
    </xf>
    <xf numFmtId="41" fontId="35" fillId="0" borderId="3" xfId="1" applyFont="1" applyBorder="1" applyAlignment="1">
      <alignment horizontal="right" vertical="center" wrapText="1"/>
    </xf>
    <xf numFmtId="41" fontId="35" fillId="0" borderId="30" xfId="1" applyFont="1" applyFill="1" applyBorder="1" applyAlignment="1">
      <alignment horizontal="right" vertical="center" wrapText="1"/>
    </xf>
    <xf numFmtId="41" fontId="35" fillId="0" borderId="35" xfId="1" applyFont="1" applyBorder="1" applyAlignment="1">
      <alignment horizontal="right" vertical="center" wrapText="1"/>
    </xf>
    <xf numFmtId="181" fontId="35" fillId="0" borderId="30" xfId="3" applyNumberFormat="1" applyFont="1" applyBorder="1" applyAlignment="1">
      <alignment horizontal="right" vertical="center" wrapText="1"/>
    </xf>
    <xf numFmtId="181" fontId="38" fillId="0" borderId="0" xfId="0" applyNumberFormat="1" applyFont="1" applyBorder="1" applyAlignment="1">
      <alignment horizontal="right" vertical="center" wrapText="1"/>
    </xf>
    <xf numFmtId="0" fontId="36" fillId="0" borderId="0" xfId="3" applyFont="1" applyBorder="1" applyAlignment="1">
      <alignment horizontal="center" vertical="center"/>
    </xf>
    <xf numFmtId="181" fontId="35" fillId="0" borderId="0" xfId="3" applyNumberFormat="1" applyFont="1" applyBorder="1" applyAlignment="1">
      <alignment horizontal="right" vertical="center" wrapText="1"/>
    </xf>
    <xf numFmtId="0" fontId="36" fillId="0" borderId="6" xfId="3" applyFont="1" applyBorder="1" applyAlignment="1">
      <alignment horizontal="right" vertical="center"/>
    </xf>
    <xf numFmtId="0" fontId="36" fillId="0" borderId="0" xfId="3" applyFont="1" applyBorder="1" applyAlignment="1">
      <alignment horizontal="right" vertical="center"/>
    </xf>
    <xf numFmtId="41" fontId="36" fillId="0" borderId="0" xfId="3" applyNumberFormat="1" applyFont="1" applyBorder="1" applyAlignment="1">
      <alignment horizontal="right" vertical="center" wrapText="1" shrinkToFit="1"/>
    </xf>
    <xf numFmtId="180" fontId="36" fillId="0" borderId="0" xfId="3" applyNumberFormat="1" applyFont="1" applyBorder="1" applyAlignment="1">
      <alignment horizontal="right" vertical="center"/>
    </xf>
    <xf numFmtId="177" fontId="36" fillId="0" borderId="0" xfId="3" applyNumberFormat="1" applyFont="1" applyBorder="1" applyAlignment="1">
      <alignment horizontal="right" vertical="center"/>
    </xf>
    <xf numFmtId="0" fontId="36" fillId="0" borderId="7" xfId="3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right" vertical="center" wrapText="1"/>
    </xf>
    <xf numFmtId="41" fontId="35" fillId="0" borderId="37" xfId="1" applyFont="1" applyFill="1" applyBorder="1" applyAlignment="1">
      <alignment horizontal="right" vertical="center" wrapText="1"/>
    </xf>
    <xf numFmtId="41" fontId="35" fillId="0" borderId="38" xfId="1" applyFont="1" applyFill="1" applyBorder="1" applyAlignment="1">
      <alignment horizontal="right" vertical="center" wrapText="1"/>
    </xf>
    <xf numFmtId="41" fontId="38" fillId="0" borderId="43" xfId="1" applyFont="1" applyBorder="1" applyAlignment="1">
      <alignment horizontal="right" vertical="center" wrapText="1"/>
    </xf>
    <xf numFmtId="41" fontId="38" fillId="0" borderId="39" xfId="1" applyFont="1" applyBorder="1" applyAlignment="1">
      <alignment horizontal="right" vertical="center" wrapText="1"/>
    </xf>
    <xf numFmtId="41" fontId="38" fillId="0" borderId="30" xfId="1" applyFont="1" applyBorder="1" applyAlignment="1">
      <alignment horizontal="right" vertical="center" wrapText="1"/>
    </xf>
    <xf numFmtId="41" fontId="38" fillId="0" borderId="59" xfId="1" applyFont="1" applyBorder="1" applyAlignment="1">
      <alignment horizontal="right" vertical="center" wrapText="1"/>
    </xf>
    <xf numFmtId="41" fontId="38" fillId="0" borderId="0" xfId="1" applyFont="1" applyFill="1" applyBorder="1" applyAlignment="1">
      <alignment horizontal="right" vertical="center" wrapText="1"/>
    </xf>
    <xf numFmtId="41" fontId="35" fillId="0" borderId="20" xfId="1" applyFont="1" applyFill="1" applyBorder="1" applyAlignment="1">
      <alignment horizontal="right" vertical="center" wrapText="1"/>
    </xf>
    <xf numFmtId="41" fontId="35" fillId="0" borderId="3" xfId="1" applyFont="1" applyFill="1" applyBorder="1" applyAlignment="1">
      <alignment horizontal="right" vertical="center" wrapText="1"/>
    </xf>
    <xf numFmtId="41" fontId="35" fillId="0" borderId="21" xfId="1" applyFont="1" applyFill="1" applyBorder="1" applyAlignment="1">
      <alignment horizontal="right" vertical="center" wrapText="1"/>
    </xf>
    <xf numFmtId="177" fontId="35" fillId="0" borderId="0" xfId="0" applyNumberFormat="1" applyFont="1" applyFill="1" applyBorder="1" applyAlignment="1">
      <alignment horizontal="right" vertical="center" wrapText="1"/>
    </xf>
    <xf numFmtId="177" fontId="35" fillId="0" borderId="57" xfId="0" applyNumberFormat="1" applyFont="1" applyFill="1" applyBorder="1" applyAlignment="1">
      <alignment horizontal="right" vertical="center" wrapText="1"/>
    </xf>
    <xf numFmtId="188" fontId="35" fillId="0" borderId="0" xfId="0" applyNumberFormat="1" applyFont="1" applyBorder="1" applyAlignment="1">
      <alignment horizontal="right" vertical="center" wrapText="1"/>
    </xf>
    <xf numFmtId="190" fontId="35" fillId="0" borderId="0" xfId="0" applyNumberFormat="1" applyFont="1" applyFill="1" applyBorder="1" applyAlignment="1">
      <alignment horizontal="right" vertical="center" wrapText="1"/>
    </xf>
    <xf numFmtId="189" fontId="38" fillId="0" borderId="3" xfId="0" applyNumberFormat="1" applyFont="1" applyFill="1" applyBorder="1" applyAlignment="1">
      <alignment horizontal="right" vertical="center" wrapText="1"/>
    </xf>
    <xf numFmtId="190" fontId="38" fillId="0" borderId="3" xfId="0" applyNumberFormat="1" applyFont="1" applyFill="1" applyBorder="1" applyAlignment="1">
      <alignment horizontal="right" vertical="center" wrapText="1"/>
    </xf>
    <xf numFmtId="187" fontId="38" fillId="0" borderId="3" xfId="1" applyNumberFormat="1" applyFont="1" applyBorder="1" applyAlignment="1">
      <alignment horizontal="right" vertical="center" wrapText="1"/>
    </xf>
    <xf numFmtId="191" fontId="38" fillId="0" borderId="3" xfId="1" applyNumberFormat="1" applyFont="1" applyBorder="1" applyAlignment="1">
      <alignment horizontal="right" vertical="center" wrapText="1"/>
    </xf>
    <xf numFmtId="41" fontId="38" fillId="0" borderId="57" xfId="0" applyNumberFormat="1" applyFont="1" applyBorder="1" applyAlignment="1">
      <alignment horizontal="right" vertical="center" shrinkToFit="1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4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5" fillId="0" borderId="57" xfId="0" applyFont="1" applyBorder="1" applyAlignment="1">
      <alignment horizontal="right" vertical="center" wrapText="1"/>
    </xf>
    <xf numFmtId="4" fontId="35" fillId="0" borderId="0" xfId="0" applyNumberFormat="1" applyFont="1" applyFill="1" applyBorder="1" applyAlignment="1">
      <alignment horizontal="right" vertical="center" wrapText="1"/>
    </xf>
    <xf numFmtId="0" fontId="35" fillId="0" borderId="57" xfId="0" applyFont="1" applyFill="1" applyBorder="1" applyAlignment="1">
      <alignment horizontal="right" vertical="center" wrapText="1"/>
    </xf>
    <xf numFmtId="41" fontId="37" fillId="0" borderId="3" xfId="1" applyFont="1" applyBorder="1" applyAlignment="1">
      <alignment horizontal="right" vertical="center"/>
    </xf>
    <xf numFmtId="187" fontId="38" fillId="0" borderId="35" xfId="1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8" fillId="0" borderId="57" xfId="0" applyFont="1" applyBorder="1" applyAlignment="1">
      <alignment horizontal="right" vertical="center" wrapText="1"/>
    </xf>
    <xf numFmtId="41" fontId="35" fillId="0" borderId="0" xfId="1" applyFont="1" applyBorder="1" applyAlignment="1">
      <alignment horizontal="right" vertical="center" wrapText="1"/>
    </xf>
    <xf numFmtId="41" fontId="38" fillId="0" borderId="38" xfId="1" applyFont="1" applyBorder="1" applyAlignment="1">
      <alignment horizontal="right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right" vertical="center" wrapText="1"/>
    </xf>
    <xf numFmtId="3" fontId="38" fillId="0" borderId="57" xfId="0" applyNumberFormat="1" applyFont="1" applyBorder="1" applyAlignment="1">
      <alignment horizontal="right" vertical="center" wrapText="1"/>
    </xf>
    <xf numFmtId="0" fontId="38" fillId="0" borderId="59" xfId="0" applyFont="1" applyBorder="1" applyAlignment="1">
      <alignment horizontal="right" vertical="center" wrapText="1"/>
    </xf>
    <xf numFmtId="41" fontId="35" fillId="0" borderId="37" xfId="0" applyNumberFormat="1" applyFont="1" applyBorder="1" applyAlignment="1">
      <alignment horizontal="right" vertical="center" wrapText="1"/>
    </xf>
    <xf numFmtId="41" fontId="35" fillId="0" borderId="30" xfId="0" applyNumberFormat="1" applyFont="1" applyBorder="1" applyAlignment="1">
      <alignment horizontal="right" vertical="center" wrapText="1"/>
    </xf>
    <xf numFmtId="41" fontId="38" fillId="0" borderId="57" xfId="0" applyNumberFormat="1" applyFont="1" applyBorder="1" applyAlignment="1">
      <alignment horizontal="right" vertical="center" wrapText="1"/>
    </xf>
    <xf numFmtId="0" fontId="37" fillId="0" borderId="57" xfId="0" quotePrefix="1" applyNumberFormat="1" applyFont="1" applyFill="1" applyBorder="1" applyAlignment="1">
      <alignment horizontal="center" vertical="center" shrinkToFit="1"/>
    </xf>
    <xf numFmtId="3" fontId="38" fillId="0" borderId="21" xfId="0" applyNumberFormat="1" applyFont="1" applyBorder="1" applyAlignment="1">
      <alignment horizontal="right" vertical="center" wrapText="1"/>
    </xf>
    <xf numFmtId="41" fontId="36" fillId="0" borderId="3" xfId="1" applyFont="1" applyBorder="1" applyAlignment="1">
      <alignment vertical="center"/>
    </xf>
    <xf numFmtId="41" fontId="36" fillId="0" borderId="0" xfId="1" applyFont="1" applyBorder="1" applyAlignment="1">
      <alignment vertical="center"/>
    </xf>
    <xf numFmtId="41" fontId="35" fillId="0" borderId="30" xfId="1" applyFont="1" applyBorder="1" applyAlignment="1">
      <alignment vertical="center" wrapText="1"/>
    </xf>
    <xf numFmtId="41" fontId="37" fillId="0" borderId="3" xfId="1" applyFont="1" applyFill="1" applyBorder="1" applyAlignment="1">
      <alignment vertical="center"/>
    </xf>
    <xf numFmtId="41" fontId="37" fillId="0" borderId="3" xfId="1" applyFont="1" applyBorder="1" applyAlignment="1">
      <alignment vertical="center"/>
    </xf>
    <xf numFmtId="41" fontId="36" fillId="0" borderId="0" xfId="1" applyFont="1" applyFill="1" applyBorder="1" applyAlignment="1">
      <alignment vertical="center"/>
    </xf>
    <xf numFmtId="41" fontId="35" fillId="0" borderId="57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5" fillId="0" borderId="57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5" fillId="0" borderId="57" xfId="0" quotePrefix="1" applyNumberFormat="1" applyFont="1" applyBorder="1" applyAlignment="1">
      <alignment horizontal="right" vertical="center" wrapText="1"/>
    </xf>
    <xf numFmtId="41" fontId="35" fillId="0" borderId="57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5" fillId="0" borderId="57" xfId="0" applyNumberFormat="1" applyFont="1" applyBorder="1" applyAlignment="1">
      <alignment horizontal="right" vertical="center" wrapText="1"/>
    </xf>
    <xf numFmtId="41" fontId="35" fillId="0" borderId="0" xfId="0" applyNumberFormat="1" applyFont="1" applyBorder="1" applyAlignment="1">
      <alignment horizontal="right" vertical="center" wrapText="1"/>
    </xf>
    <xf numFmtId="41" fontId="35" fillId="0" borderId="0" xfId="1" applyFont="1" applyBorder="1" applyAlignment="1">
      <alignment vertical="center" wrapText="1"/>
    </xf>
    <xf numFmtId="41" fontId="35" fillId="0" borderId="0" xfId="0" applyNumberFormat="1" applyFont="1" applyBorder="1" applyAlignment="1">
      <alignment vertical="center" wrapText="1"/>
    </xf>
    <xf numFmtId="41" fontId="35" fillId="0" borderId="0" xfId="1" applyFont="1" applyAlignment="1">
      <alignment vertical="center" wrapText="1"/>
    </xf>
    <xf numFmtId="41" fontId="35" fillId="0" borderId="0" xfId="0" applyNumberFormat="1" applyFont="1" applyAlignment="1">
      <alignment vertical="center" wrapText="1"/>
    </xf>
    <xf numFmtId="41" fontId="38" fillId="0" borderId="0" xfId="1" applyFont="1" applyAlignment="1">
      <alignment vertical="center" wrapText="1"/>
    </xf>
    <xf numFmtId="41" fontId="35" fillId="0" borderId="37" xfId="1" applyFont="1" applyBorder="1" applyAlignment="1">
      <alignment vertical="center" wrapText="1"/>
    </xf>
    <xf numFmtId="41" fontId="35" fillId="0" borderId="30" xfId="0" applyNumberFormat="1" applyFont="1" applyBorder="1" applyAlignment="1">
      <alignment vertical="center" wrapText="1"/>
    </xf>
    <xf numFmtId="41" fontId="38" fillId="0" borderId="3" xfId="1" applyFont="1" applyBorder="1" applyAlignment="1">
      <alignment vertical="center" wrapText="1"/>
    </xf>
    <xf numFmtId="187" fontId="38" fillId="0" borderId="3" xfId="1" applyNumberFormat="1" applyFont="1" applyBorder="1" applyAlignment="1">
      <alignment vertical="center" wrapText="1"/>
    </xf>
    <xf numFmtId="41" fontId="38" fillId="0" borderId="37" xfId="0" applyNumberFormat="1" applyFont="1" applyBorder="1" applyAlignment="1">
      <alignment vertical="center" wrapText="1"/>
    </xf>
    <xf numFmtId="41" fontId="38" fillId="0" borderId="38" xfId="0" applyNumberFormat="1" applyFont="1" applyBorder="1" applyAlignment="1">
      <alignment vertical="center" wrapText="1"/>
    </xf>
    <xf numFmtId="187" fontId="37" fillId="0" borderId="3" xfId="1" applyNumberFormat="1" applyFont="1" applyBorder="1" applyAlignment="1">
      <alignment horizontal="right" vertical="center"/>
    </xf>
    <xf numFmtId="191" fontId="37" fillId="0" borderId="3" xfId="1" applyNumberFormat="1" applyFont="1" applyBorder="1" applyAlignment="1">
      <alignment horizontal="right" vertical="center"/>
    </xf>
    <xf numFmtId="3" fontId="37" fillId="0" borderId="59" xfId="0" applyNumberFormat="1" applyFont="1" applyBorder="1" applyAlignment="1">
      <alignment horizontal="right" vertical="center"/>
    </xf>
    <xf numFmtId="3" fontId="37" fillId="0" borderId="57" xfId="0" applyNumberFormat="1" applyFont="1" applyBorder="1" applyAlignment="1">
      <alignment horizontal="right" vertical="center"/>
    </xf>
    <xf numFmtId="4" fontId="37" fillId="0" borderId="3" xfId="0" applyNumberFormat="1" applyFont="1" applyBorder="1" applyAlignment="1">
      <alignment horizontal="right" vertical="center"/>
    </xf>
    <xf numFmtId="180" fontId="37" fillId="0" borderId="3" xfId="0" applyNumberFormat="1" applyFont="1" applyBorder="1" applyAlignment="1">
      <alignment horizontal="right" vertical="center"/>
    </xf>
    <xf numFmtId="41" fontId="37" fillId="0" borderId="21" xfId="1" applyFont="1" applyBorder="1" applyAlignment="1">
      <alignment horizontal="right" vertical="center"/>
    </xf>
    <xf numFmtId="41" fontId="35" fillId="0" borderId="21" xfId="1" applyFont="1" applyBorder="1" applyAlignment="1">
      <alignment horizontal="right" vertical="center" wrapText="1"/>
    </xf>
    <xf numFmtId="187" fontId="37" fillId="0" borderId="0" xfId="1" applyNumberFormat="1" applyFont="1" applyBorder="1" applyAlignment="1">
      <alignment horizontal="right" vertical="center" wrapText="1"/>
    </xf>
    <xf numFmtId="191" fontId="37" fillId="0" borderId="0" xfId="1" applyNumberFormat="1" applyFont="1" applyBorder="1" applyAlignment="1">
      <alignment horizontal="right" vertical="center" wrapText="1"/>
    </xf>
    <xf numFmtId="191" fontId="36" fillId="0" borderId="0" xfId="0" applyNumberFormat="1" applyFont="1" applyBorder="1" applyAlignment="1">
      <alignment horizontal="right" vertical="center" wrapText="1"/>
    </xf>
    <xf numFmtId="0" fontId="35" fillId="0" borderId="30" xfId="0" applyFont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67" xfId="0" applyFont="1" applyBorder="1" applyAlignment="1">
      <alignment horizontal="right" vertical="center" wrapText="1"/>
    </xf>
    <xf numFmtId="3" fontId="35" fillId="0" borderId="67" xfId="0" applyNumberFormat="1" applyFont="1" applyBorder="1" applyAlignment="1">
      <alignment horizontal="right" vertical="center" wrapText="1"/>
    </xf>
    <xf numFmtId="0" fontId="36" fillId="0" borderId="3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5" fillId="0" borderId="59" xfId="0" applyFont="1" applyBorder="1" applyAlignment="1">
      <alignment horizontal="right" vertical="center" wrapText="1"/>
    </xf>
    <xf numFmtId="3" fontId="36" fillId="0" borderId="0" xfId="0" applyNumberFormat="1" applyFont="1" applyBorder="1" applyAlignment="1">
      <alignment horizontal="right" vertical="center" wrapText="1"/>
    </xf>
    <xf numFmtId="4" fontId="35" fillId="0" borderId="3" xfId="0" applyNumberFormat="1" applyFont="1" applyBorder="1" applyAlignment="1">
      <alignment horizontal="right" vertical="center" wrapText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right" vertical="center"/>
    </xf>
    <xf numFmtId="0" fontId="37" fillId="0" borderId="2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3" fontId="37" fillId="0" borderId="16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14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right" vertical="center"/>
    </xf>
    <xf numFmtId="1" fontId="37" fillId="0" borderId="16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/>
    </xf>
    <xf numFmtId="0" fontId="37" fillId="0" borderId="23" xfId="0" applyNumberFormat="1" applyFont="1" applyBorder="1" applyAlignment="1">
      <alignment horizontal="center" vertical="center" wrapText="1"/>
    </xf>
    <xf numFmtId="0" fontId="37" fillId="0" borderId="10" xfId="0" applyNumberFormat="1" applyFont="1" applyBorder="1" applyAlignment="1">
      <alignment horizontal="center" vertical="center"/>
    </xf>
    <xf numFmtId="176" fontId="37" fillId="0" borderId="22" xfId="0" applyNumberFormat="1" applyFont="1" applyBorder="1" applyAlignment="1">
      <alignment horizontal="center" vertical="center"/>
    </xf>
    <xf numFmtId="176" fontId="37" fillId="0" borderId="12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9" fontId="37" fillId="0" borderId="16" xfId="0" applyNumberFormat="1" applyFont="1" applyBorder="1" applyAlignment="1">
      <alignment horizontal="center" vertical="center" wrapText="1"/>
    </xf>
    <xf numFmtId="179" fontId="37" fillId="0" borderId="13" xfId="0" applyNumberFormat="1" applyFont="1" applyBorder="1" applyAlignment="1">
      <alignment horizontal="center" vertical="center"/>
    </xf>
    <xf numFmtId="0" fontId="37" fillId="0" borderId="16" xfId="0" applyNumberFormat="1" applyFont="1" applyBorder="1" applyAlignment="1">
      <alignment horizontal="center" vertical="center" wrapText="1"/>
    </xf>
    <xf numFmtId="0" fontId="37" fillId="0" borderId="14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176" fontId="37" fillId="0" borderId="22" xfId="0" applyNumberFormat="1" applyFont="1" applyBorder="1" applyAlignment="1">
      <alignment horizontal="center" vertical="center" shrinkToFit="1"/>
    </xf>
    <xf numFmtId="176" fontId="37" fillId="0" borderId="12" xfId="0" applyNumberFormat="1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wrapText="1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3" fontId="37" fillId="0" borderId="16" xfId="0" applyNumberFormat="1" applyFont="1" applyBorder="1" applyAlignment="1">
      <alignment horizontal="center" vertical="center" wrapText="1" shrinkToFit="1"/>
    </xf>
    <xf numFmtId="3" fontId="37" fillId="0" borderId="14" xfId="0" applyNumberFormat="1" applyFont="1" applyBorder="1" applyAlignment="1">
      <alignment horizontal="center" vertical="center" shrinkToFit="1"/>
    </xf>
    <xf numFmtId="0" fontId="37" fillId="0" borderId="13" xfId="0" applyNumberFormat="1" applyFont="1" applyBorder="1" applyAlignment="1">
      <alignment horizontal="center" vertical="center" wrapText="1" shrinkToFit="1"/>
    </xf>
    <xf numFmtId="0" fontId="37" fillId="0" borderId="14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right" vertical="center"/>
    </xf>
    <xf numFmtId="0" fontId="37" fillId="0" borderId="16" xfId="0" applyNumberFormat="1" applyFont="1" applyBorder="1" applyAlignment="1">
      <alignment horizontal="center" vertical="center" shrinkToFit="1"/>
    </xf>
    <xf numFmtId="3" fontId="37" fillId="0" borderId="16" xfId="0" applyNumberFormat="1" applyFont="1" applyBorder="1" applyAlignment="1">
      <alignment horizontal="center" vertical="center" shrinkToFit="1"/>
    </xf>
    <xf numFmtId="3" fontId="37" fillId="0" borderId="13" xfId="0" applyNumberFormat="1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 shrinkToFit="1"/>
    </xf>
    <xf numFmtId="176" fontId="37" fillId="0" borderId="7" xfId="0" applyNumberFormat="1" applyFont="1" applyBorder="1" applyAlignment="1">
      <alignment horizontal="center" vertical="center"/>
    </xf>
    <xf numFmtId="0" fontId="37" fillId="0" borderId="25" xfId="0" applyNumberFormat="1" applyFont="1" applyBorder="1" applyAlignment="1">
      <alignment horizontal="center" vertical="center" wrapText="1" shrinkToFit="1"/>
    </xf>
    <xf numFmtId="0" fontId="37" fillId="0" borderId="26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 shrinkToFit="1"/>
    </xf>
    <xf numFmtId="1" fontId="37" fillId="0" borderId="16" xfId="0" applyNumberFormat="1" applyFont="1" applyBorder="1" applyAlignment="1">
      <alignment horizontal="center" vertical="center" shrinkToFit="1"/>
    </xf>
    <xf numFmtId="1" fontId="37" fillId="0" borderId="13" xfId="0" applyNumberFormat="1" applyFont="1" applyBorder="1" applyAlignment="1">
      <alignment horizontal="center" vertical="center" shrinkToFit="1"/>
    </xf>
    <xf numFmtId="1" fontId="30" fillId="0" borderId="0" xfId="0" applyNumberFormat="1" applyFont="1" applyAlignment="1">
      <alignment horizontal="center" vertical="center"/>
    </xf>
    <xf numFmtId="1" fontId="37" fillId="0" borderId="14" xfId="0" applyNumberFormat="1" applyFont="1" applyBorder="1" applyAlignment="1">
      <alignment horizontal="center" vertical="center" shrinkToFit="1"/>
    </xf>
    <xf numFmtId="1" fontId="37" fillId="0" borderId="24" xfId="0" applyNumberFormat="1" applyFont="1" applyBorder="1" applyAlignment="1">
      <alignment horizontal="center" vertical="center" wrapText="1" shrinkToFit="1"/>
    </xf>
    <xf numFmtId="1" fontId="37" fillId="0" borderId="10" xfId="0" applyNumberFormat="1" applyFont="1" applyBorder="1" applyAlignment="1">
      <alignment horizontal="center" vertical="center" shrinkToFit="1"/>
    </xf>
    <xf numFmtId="176" fontId="37" fillId="0" borderId="7" xfId="0" applyNumberFormat="1" applyFont="1" applyBorder="1" applyAlignment="1">
      <alignment horizontal="center" vertical="center" shrinkToFit="1"/>
    </xf>
    <xf numFmtId="3" fontId="37" fillId="0" borderId="24" xfId="0" applyNumberFormat="1" applyFont="1" applyBorder="1" applyAlignment="1">
      <alignment horizontal="center" vertical="center" wrapText="1" shrinkToFit="1"/>
    </xf>
    <xf numFmtId="3" fontId="37" fillId="0" borderId="10" xfId="0" applyNumberFormat="1" applyFont="1" applyBorder="1" applyAlignment="1">
      <alignment horizontal="center" vertical="center" shrinkToFit="1"/>
    </xf>
    <xf numFmtId="3" fontId="37" fillId="0" borderId="25" xfId="0" applyNumberFormat="1" applyFont="1" applyBorder="1" applyAlignment="1">
      <alignment horizontal="center" vertical="center" wrapText="1" shrinkToFit="1"/>
    </xf>
    <xf numFmtId="3" fontId="37" fillId="0" borderId="19" xfId="0" applyNumberFormat="1" applyFont="1" applyBorder="1" applyAlignment="1">
      <alignment horizontal="center" vertical="center" shrinkToFit="1"/>
    </xf>
    <xf numFmtId="3" fontId="37" fillId="0" borderId="1" xfId="0" applyNumberFormat="1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37" fillId="0" borderId="10" xfId="0" applyNumberFormat="1" applyFont="1" applyBorder="1" applyAlignment="1">
      <alignment horizontal="center" vertical="center" wrapText="1" shrinkToFit="1"/>
    </xf>
    <xf numFmtId="0" fontId="36" fillId="0" borderId="8" xfId="0" applyFont="1" applyBorder="1" applyAlignment="1">
      <alignment horizontal="center" vertical="center" shrinkToFit="1"/>
    </xf>
    <xf numFmtId="0" fontId="37" fillId="0" borderId="19" xfId="0" applyNumberFormat="1" applyFont="1" applyBorder="1" applyAlignment="1">
      <alignment horizontal="center" vertical="center" shrinkToFit="1"/>
    </xf>
    <xf numFmtId="0" fontId="37" fillId="0" borderId="5" xfId="0" applyNumberFormat="1" applyFont="1" applyBorder="1" applyAlignment="1">
      <alignment horizontal="center" vertical="center" shrinkToFit="1"/>
    </xf>
    <xf numFmtId="0" fontId="37" fillId="0" borderId="12" xfId="0" applyNumberFormat="1" applyFont="1" applyBorder="1" applyAlignment="1">
      <alignment horizontal="center" vertical="center" shrinkToFit="1"/>
    </xf>
    <xf numFmtId="3" fontId="37" fillId="0" borderId="19" xfId="0" applyNumberFormat="1" applyFont="1" applyBorder="1" applyAlignment="1">
      <alignment horizontal="center" vertical="center" wrapText="1" shrinkToFit="1"/>
    </xf>
    <xf numFmtId="3" fontId="37" fillId="0" borderId="12" xfId="0" applyNumberFormat="1" applyFont="1" applyBorder="1" applyAlignment="1">
      <alignment horizontal="center" vertical="center" shrinkToFit="1"/>
    </xf>
    <xf numFmtId="0" fontId="37" fillId="0" borderId="17" xfId="0" applyNumberFormat="1" applyFont="1" applyBorder="1" applyAlignment="1">
      <alignment horizontal="center" vertical="center" shrinkToFit="1"/>
    </xf>
    <xf numFmtId="0" fontId="37" fillId="0" borderId="1" xfId="0" applyNumberFormat="1" applyFont="1" applyBorder="1" applyAlignment="1">
      <alignment horizontal="center" vertical="center" shrinkToFit="1"/>
    </xf>
    <xf numFmtId="0" fontId="37" fillId="0" borderId="11" xfId="0" applyNumberFormat="1" applyFont="1" applyBorder="1" applyAlignment="1">
      <alignment horizontal="center" vertical="center" shrinkToFit="1"/>
    </xf>
    <xf numFmtId="0" fontId="37" fillId="0" borderId="13" xfId="0" applyNumberFormat="1" applyFont="1" applyBorder="1" applyAlignment="1">
      <alignment horizontal="center" vertical="center" shrinkToFit="1"/>
    </xf>
    <xf numFmtId="0" fontId="37" fillId="0" borderId="8" xfId="0" applyNumberFormat="1" applyFont="1" applyBorder="1" applyAlignment="1">
      <alignment horizontal="center" vertical="center" shrinkToFit="1"/>
    </xf>
    <xf numFmtId="0" fontId="37" fillId="0" borderId="17" xfId="0" applyNumberFormat="1" applyFont="1" applyBorder="1" applyAlignment="1">
      <alignment horizontal="center" vertical="center" wrapText="1" shrinkToFit="1"/>
    </xf>
    <xf numFmtId="0" fontId="37" fillId="0" borderId="19" xfId="0" applyNumberFormat="1" applyFont="1" applyBorder="1" applyAlignment="1">
      <alignment horizontal="center" vertical="center" wrapText="1" shrinkToFit="1"/>
    </xf>
    <xf numFmtId="0" fontId="30" fillId="0" borderId="0" xfId="0" applyNumberFormat="1" applyFont="1" applyAlignment="1">
      <alignment horizontal="center" vertical="center"/>
    </xf>
    <xf numFmtId="3" fontId="37" fillId="0" borderId="25" xfId="0" applyNumberFormat="1" applyFont="1" applyBorder="1" applyAlignment="1">
      <alignment horizontal="center" vertical="center" shrinkToFit="1"/>
    </xf>
    <xf numFmtId="3" fontId="37" fillId="0" borderId="26" xfId="0" applyNumberFormat="1" applyFont="1" applyBorder="1" applyAlignment="1">
      <alignment horizontal="center" vertical="center" shrinkToFit="1"/>
    </xf>
    <xf numFmtId="3" fontId="37" fillId="0" borderId="17" xfId="0" applyNumberFormat="1" applyFont="1" applyBorder="1" applyAlignment="1">
      <alignment horizontal="center" vertical="center" wrapText="1" shrinkToFit="1"/>
    </xf>
    <xf numFmtId="3" fontId="37" fillId="0" borderId="11" xfId="0" applyNumberFormat="1" applyFont="1" applyBorder="1" applyAlignment="1">
      <alignment horizontal="center" vertical="center" shrinkToFit="1"/>
    </xf>
    <xf numFmtId="0" fontId="37" fillId="0" borderId="24" xfId="0" applyNumberFormat="1" applyFont="1" applyBorder="1" applyAlignment="1">
      <alignment horizontal="center" vertical="center" shrinkToFit="1"/>
    </xf>
    <xf numFmtId="0" fontId="37" fillId="0" borderId="10" xfId="0" applyNumberFormat="1" applyFont="1" applyBorder="1" applyAlignment="1">
      <alignment horizontal="center" vertical="center" shrinkToFit="1"/>
    </xf>
    <xf numFmtId="0" fontId="37" fillId="0" borderId="1" xfId="0" applyNumberFormat="1" applyFont="1" applyBorder="1" applyAlignment="1">
      <alignment horizontal="center" vertical="center" wrapText="1" shrinkToFit="1"/>
    </xf>
    <xf numFmtId="3" fontId="37" fillId="0" borderId="28" xfId="0" applyNumberFormat="1" applyFont="1" applyBorder="1" applyAlignment="1">
      <alignment horizontal="center" vertical="center"/>
    </xf>
    <xf numFmtId="3" fontId="37" fillId="0" borderId="8" xfId="0" applyNumberFormat="1" applyFont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0" fontId="37" fillId="0" borderId="28" xfId="0" applyNumberFormat="1" applyFont="1" applyBorder="1" applyAlignment="1">
      <alignment horizontal="center" vertical="center"/>
    </xf>
    <xf numFmtId="0" fontId="37" fillId="0" borderId="8" xfId="0" applyNumberFormat="1" applyFont="1" applyBorder="1" applyAlignment="1">
      <alignment horizontal="center" vertical="center"/>
    </xf>
    <xf numFmtId="0" fontId="37" fillId="0" borderId="22" xfId="0" applyNumberFormat="1" applyFont="1" applyBorder="1" applyAlignment="1">
      <alignment horizontal="center" vertical="center"/>
    </xf>
    <xf numFmtId="0" fontId="37" fillId="0" borderId="16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7" fillId="0" borderId="47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176" fontId="37" fillId="0" borderId="22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1" fontId="37" fillId="0" borderId="23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176" fontId="37" fillId="0" borderId="23" xfId="0" applyNumberFormat="1" applyFont="1" applyBorder="1" applyAlignment="1">
      <alignment horizontal="center" vertical="center" wrapText="1"/>
    </xf>
    <xf numFmtId="176" fontId="37" fillId="0" borderId="10" xfId="0" applyNumberFormat="1" applyFont="1" applyBorder="1" applyAlignment="1">
      <alignment horizontal="center" vertical="center" wrapText="1"/>
    </xf>
    <xf numFmtId="176" fontId="37" fillId="0" borderId="16" xfId="0" applyNumberFormat="1" applyFont="1" applyBorder="1" applyAlignment="1">
      <alignment horizontal="center" vertical="center" wrapText="1"/>
    </xf>
    <xf numFmtId="176" fontId="37" fillId="0" borderId="13" xfId="0" applyNumberFormat="1" applyFont="1" applyBorder="1" applyAlignment="1">
      <alignment horizontal="center" vertical="center"/>
    </xf>
    <xf numFmtId="176" fontId="37" fillId="0" borderId="14" xfId="0" applyNumberFormat="1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176" fontId="37" fillId="0" borderId="23" xfId="0" applyNumberFormat="1" applyFont="1" applyBorder="1" applyAlignment="1">
      <alignment horizontal="center" vertical="center" wrapText="1" shrinkToFit="1"/>
    </xf>
    <xf numFmtId="176" fontId="37" fillId="0" borderId="10" xfId="0" applyNumberFormat="1" applyFont="1" applyBorder="1" applyAlignment="1">
      <alignment horizontal="center" vertical="center" shrinkToFit="1"/>
    </xf>
    <xf numFmtId="176" fontId="37" fillId="0" borderId="16" xfId="0" applyNumberFormat="1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37" fillId="0" borderId="23" xfId="0" applyNumberFormat="1" applyFont="1" applyBorder="1" applyAlignment="1">
      <alignment horizontal="center" vertical="center"/>
    </xf>
    <xf numFmtId="3" fontId="37" fillId="0" borderId="16" xfId="0" applyNumberFormat="1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horizontal="center" vertical="center" wrapText="1"/>
    </xf>
    <xf numFmtId="3" fontId="37" fillId="0" borderId="10" xfId="0" applyNumberFormat="1" applyFont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 wrapText="1"/>
    </xf>
    <xf numFmtId="3" fontId="37" fillId="0" borderId="12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76" fontId="37" fillId="0" borderId="1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80" fontId="37" fillId="0" borderId="15" xfId="0" applyNumberFormat="1" applyFont="1" applyBorder="1" applyAlignment="1">
      <alignment horizontal="center" vertical="center" wrapText="1"/>
    </xf>
    <xf numFmtId="180" fontId="37" fillId="0" borderId="15" xfId="0" applyNumberFormat="1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 wrapText="1"/>
    </xf>
    <xf numFmtId="2" fontId="37" fillId="0" borderId="5" xfId="0" applyNumberFormat="1" applyFont="1" applyBorder="1" applyAlignment="1">
      <alignment horizontal="center" vertical="center"/>
    </xf>
    <xf numFmtId="176" fontId="37" fillId="0" borderId="12" xfId="0" applyNumberFormat="1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180" fontId="37" fillId="0" borderId="8" xfId="0" applyNumberFormat="1" applyFont="1" applyBorder="1" applyAlignment="1">
      <alignment horizontal="center" vertical="center" wrapText="1"/>
    </xf>
    <xf numFmtId="180" fontId="37" fillId="0" borderId="22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 shrinkToFit="1"/>
    </xf>
    <xf numFmtId="180" fontId="37" fillId="0" borderId="16" xfId="0" applyNumberFormat="1" applyFont="1" applyBorder="1" applyAlignment="1">
      <alignment horizontal="center" vertical="center" wrapText="1" shrinkToFit="1"/>
    </xf>
    <xf numFmtId="180" fontId="37" fillId="0" borderId="13" xfId="0" applyNumberFormat="1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7" fillId="0" borderId="24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12" xfId="0" applyFont="1" applyBorder="1" applyAlignment="1" applyProtection="1">
      <alignment horizontal="center" vertical="center"/>
    </xf>
    <xf numFmtId="0" fontId="37" fillId="0" borderId="17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 shrinkToFit="1"/>
    </xf>
    <xf numFmtId="0" fontId="37" fillId="0" borderId="13" xfId="0" applyFont="1" applyBorder="1" applyAlignment="1" applyProtection="1">
      <alignment horizontal="center" vertical="center" shrinkToFit="1"/>
    </xf>
    <xf numFmtId="0" fontId="37" fillId="0" borderId="22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 shrinkToFit="1"/>
    </xf>
    <xf numFmtId="0" fontId="37" fillId="0" borderId="6" xfId="0" applyFont="1" applyBorder="1" applyAlignment="1" applyProtection="1">
      <alignment horizontal="center" vertical="center" wrapText="1"/>
    </xf>
    <xf numFmtId="0" fontId="37" fillId="0" borderId="19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27" xfId="0" applyFont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right" vertical="center"/>
    </xf>
    <xf numFmtId="0" fontId="37" fillId="0" borderId="16" xfId="0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6" fillId="0" borderId="3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36" fillId="0" borderId="0" xfId="0" applyFont="1" applyBorder="1">
      <alignment vertical="center"/>
    </xf>
    <xf numFmtId="0" fontId="30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46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177" fontId="36" fillId="0" borderId="0" xfId="0" applyNumberFormat="1" applyFont="1" applyFill="1" applyBorder="1" applyAlignment="1">
      <alignment horizontal="right" vertical="center"/>
    </xf>
    <xf numFmtId="177" fontId="39" fillId="0" borderId="0" xfId="0" applyNumberFormat="1" applyFont="1" applyFill="1" applyAlignment="1">
      <alignment horizontal="center" vertical="center"/>
    </xf>
    <xf numFmtId="177" fontId="37" fillId="0" borderId="16" xfId="0" applyNumberFormat="1" applyFont="1" applyFill="1" applyBorder="1" applyAlignment="1">
      <alignment horizontal="center" vertical="center" wrapText="1"/>
    </xf>
    <xf numFmtId="177" fontId="37" fillId="0" borderId="14" xfId="0" applyNumberFormat="1" applyFont="1" applyFill="1" applyBorder="1" applyAlignment="1">
      <alignment horizontal="center" vertical="center"/>
    </xf>
    <xf numFmtId="177" fontId="37" fillId="0" borderId="13" xfId="0" applyNumberFormat="1" applyFont="1" applyFill="1" applyBorder="1" applyAlignment="1">
      <alignment horizontal="center" vertical="center"/>
    </xf>
    <xf numFmtId="184" fontId="37" fillId="0" borderId="22" xfId="0" applyNumberFormat="1" applyFont="1" applyFill="1" applyBorder="1" applyAlignment="1">
      <alignment horizontal="center" vertical="center" wrapText="1"/>
    </xf>
    <xf numFmtId="184" fontId="37" fillId="0" borderId="12" xfId="0" applyNumberFormat="1" applyFont="1" applyFill="1" applyBorder="1" applyAlignment="1">
      <alignment horizontal="center" vertical="center"/>
    </xf>
    <xf numFmtId="177" fontId="36" fillId="0" borderId="3" xfId="0" applyNumberFormat="1" applyFont="1" applyFill="1" applyBorder="1" applyAlignment="1">
      <alignment horizontal="right" vertical="center"/>
    </xf>
    <xf numFmtId="0" fontId="37" fillId="0" borderId="23" xfId="0" applyFont="1" applyBorder="1" applyAlignment="1">
      <alignment horizontal="center" vertical="center" wrapText="1" shrinkToFit="1"/>
    </xf>
    <xf numFmtId="0" fontId="37" fillId="0" borderId="5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7" fillId="0" borderId="28" xfId="0" applyNumberFormat="1" applyFont="1" applyBorder="1" applyAlignment="1">
      <alignment horizontal="center" vertical="center" wrapText="1"/>
    </xf>
    <xf numFmtId="0" fontId="37" fillId="0" borderId="8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</cellXfs>
  <cellStyles count="754">
    <cellStyle name="??&amp;O?&amp;H?_x0008__x000f__x0007_?_x0007__x0001__x0001_" xfId="15"/>
    <cellStyle name="??&amp;O?&amp;H?_x0008_??_x0007__x0001__x0001_" xfId="16"/>
    <cellStyle name="?W?_laroux" xfId="17"/>
    <cellStyle name="_Book1" xfId="18"/>
    <cellStyle name="_Capex Tracking Control Sheet -ADMIN " xfId="19"/>
    <cellStyle name="_Project tracking Puri (Diana) per March'06 " xfId="20"/>
    <cellStyle name="_Recon with FAR " xfId="21"/>
    <cellStyle name="_금융점포(광주)" xfId="22"/>
    <cellStyle name="_은행별 점포현황(202011년12월말기준)" xfId="23"/>
    <cellStyle name="_진도우체국" xfId="24"/>
    <cellStyle name="’E‰Y [0.00]_laroux" xfId="25"/>
    <cellStyle name="’E‰Y_laroux" xfId="26"/>
    <cellStyle name="¤@?e_TEST-1 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강조색1 2" xfId="35"/>
    <cellStyle name="20% - 강조색1 2 2" xfId="36"/>
    <cellStyle name="20% - 강조색1 3" xfId="37"/>
    <cellStyle name="20% - 강조색1 4" xfId="38"/>
    <cellStyle name="20% - 강조색1 5" xfId="39"/>
    <cellStyle name="20% - 강조색1 6" xfId="34"/>
    <cellStyle name="20% - 강조색2 2" xfId="41"/>
    <cellStyle name="20% - 강조색2 2 2" xfId="42"/>
    <cellStyle name="20% - 강조색2 3" xfId="43"/>
    <cellStyle name="20% - 강조색2 4" xfId="44"/>
    <cellStyle name="20% - 강조색2 5" xfId="45"/>
    <cellStyle name="20% - 강조색2 6" xfId="40"/>
    <cellStyle name="20% - 강조색3 2" xfId="47"/>
    <cellStyle name="20% - 강조색3 2 2" xfId="48"/>
    <cellStyle name="20% - 강조색3 3" xfId="49"/>
    <cellStyle name="20% - 강조색3 4" xfId="50"/>
    <cellStyle name="20% - 강조색3 5" xfId="51"/>
    <cellStyle name="20% - 강조색3 6" xfId="46"/>
    <cellStyle name="20% - 강조색4 2" xfId="53"/>
    <cellStyle name="20% - 강조색4 2 2" xfId="54"/>
    <cellStyle name="20% - 강조색4 3" xfId="55"/>
    <cellStyle name="20% - 강조색4 4" xfId="56"/>
    <cellStyle name="20% - 강조색4 5" xfId="57"/>
    <cellStyle name="20% - 강조색4 6" xfId="52"/>
    <cellStyle name="20% - 강조색5 2" xfId="59"/>
    <cellStyle name="20% - 강조색5 2 2" xfId="60"/>
    <cellStyle name="20% - 강조색5 3" xfId="61"/>
    <cellStyle name="20% - 강조색5 4" xfId="62"/>
    <cellStyle name="20% - 강조색5 5" xfId="63"/>
    <cellStyle name="20% - 강조색5 6" xfId="58"/>
    <cellStyle name="20% - 강조색6 2" xfId="65"/>
    <cellStyle name="20% - 강조색6 2 2" xfId="66"/>
    <cellStyle name="20% - 강조색6 3" xfId="67"/>
    <cellStyle name="20% - 강조색6 4" xfId="68"/>
    <cellStyle name="20% - 강조색6 5" xfId="69"/>
    <cellStyle name="20% - 강조색6 6" xfId="64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강조색1 2" xfId="77"/>
    <cellStyle name="40% - 강조색1 2 2" xfId="78"/>
    <cellStyle name="40% - 강조색1 3" xfId="79"/>
    <cellStyle name="40% - 강조색1 4" xfId="80"/>
    <cellStyle name="40% - 강조색1 5" xfId="81"/>
    <cellStyle name="40% - 강조색1 6" xfId="76"/>
    <cellStyle name="40% - 강조색2 2" xfId="83"/>
    <cellStyle name="40% - 강조색2 2 2" xfId="84"/>
    <cellStyle name="40% - 강조색2 3" xfId="85"/>
    <cellStyle name="40% - 강조색2 4" xfId="86"/>
    <cellStyle name="40% - 강조색2 5" xfId="87"/>
    <cellStyle name="40% - 강조색2 6" xfId="82"/>
    <cellStyle name="40% - 강조색3 2" xfId="89"/>
    <cellStyle name="40% - 강조색3 2 2" xfId="90"/>
    <cellStyle name="40% - 강조색3 3" xfId="91"/>
    <cellStyle name="40% - 강조색3 4" xfId="92"/>
    <cellStyle name="40% - 강조색3 5" xfId="93"/>
    <cellStyle name="40% - 강조색3 6" xfId="88"/>
    <cellStyle name="40% - 강조색4 2" xfId="95"/>
    <cellStyle name="40% - 강조색4 2 2" xfId="96"/>
    <cellStyle name="40% - 강조색4 3" xfId="97"/>
    <cellStyle name="40% - 강조색4 4" xfId="98"/>
    <cellStyle name="40% - 강조색4 5" xfId="99"/>
    <cellStyle name="40% - 강조색4 6" xfId="94"/>
    <cellStyle name="40% - 강조색5 2" xfId="101"/>
    <cellStyle name="40% - 강조색5 2 2" xfId="102"/>
    <cellStyle name="40% - 강조색5 3" xfId="103"/>
    <cellStyle name="40% - 강조색5 4" xfId="104"/>
    <cellStyle name="40% - 강조색5 5" xfId="105"/>
    <cellStyle name="40% - 강조색5 6" xfId="100"/>
    <cellStyle name="40% - 강조색6 2" xfId="107"/>
    <cellStyle name="40% - 강조색6 2 2" xfId="108"/>
    <cellStyle name="40% - 강조색6 3" xfId="109"/>
    <cellStyle name="40% - 강조색6 4" xfId="110"/>
    <cellStyle name="40% - 강조색6 5" xfId="111"/>
    <cellStyle name="40% - 강조색6 6" xfId="106"/>
    <cellStyle name="60% - Accent1" xfId="112"/>
    <cellStyle name="60% - Accent2" xfId="113"/>
    <cellStyle name="60% - Accent3" xfId="114"/>
    <cellStyle name="60% - Accent4" xfId="115"/>
    <cellStyle name="60% - Accent5" xfId="116"/>
    <cellStyle name="60% - Accent6" xfId="117"/>
    <cellStyle name="60% - 강조색1 2" xfId="119"/>
    <cellStyle name="60% - 강조색1 2 2" xfId="120"/>
    <cellStyle name="60% - 강조색1 3" xfId="121"/>
    <cellStyle name="60% - 강조색1 4" xfId="122"/>
    <cellStyle name="60% - 강조색1 5" xfId="123"/>
    <cellStyle name="60% - 강조색1 6" xfId="118"/>
    <cellStyle name="60% - 강조색2 2" xfId="125"/>
    <cellStyle name="60% - 강조색2 2 2" xfId="126"/>
    <cellStyle name="60% - 강조색2 3" xfId="127"/>
    <cellStyle name="60% - 강조색2 4" xfId="128"/>
    <cellStyle name="60% - 강조색2 5" xfId="129"/>
    <cellStyle name="60% - 강조색2 6" xfId="124"/>
    <cellStyle name="60% - 강조색3 2" xfId="131"/>
    <cellStyle name="60% - 강조색3 2 2" xfId="132"/>
    <cellStyle name="60% - 강조색3 3" xfId="133"/>
    <cellStyle name="60% - 강조색3 4" xfId="134"/>
    <cellStyle name="60% - 강조색3 5" xfId="135"/>
    <cellStyle name="60% - 강조색3 6" xfId="130"/>
    <cellStyle name="60% - 강조색4 2" xfId="137"/>
    <cellStyle name="60% - 강조색4 2 2" xfId="138"/>
    <cellStyle name="60% - 강조색4 3" xfId="139"/>
    <cellStyle name="60% - 강조색4 4" xfId="140"/>
    <cellStyle name="60% - 강조색4 5" xfId="141"/>
    <cellStyle name="60% - 강조색4 6" xfId="136"/>
    <cellStyle name="60% - 강조색5 2" xfId="143"/>
    <cellStyle name="60% - 강조색5 2 2" xfId="144"/>
    <cellStyle name="60% - 강조색5 3" xfId="145"/>
    <cellStyle name="60% - 강조색5 4" xfId="146"/>
    <cellStyle name="60% - 강조색5 5" xfId="147"/>
    <cellStyle name="60% - 강조색5 6" xfId="142"/>
    <cellStyle name="60% - 강조색6 2" xfId="149"/>
    <cellStyle name="60% - 강조색6 2 2" xfId="150"/>
    <cellStyle name="60% - 강조색6 3" xfId="151"/>
    <cellStyle name="60% - 강조색6 4" xfId="152"/>
    <cellStyle name="60% - 강조색6 5" xfId="153"/>
    <cellStyle name="60% - 강조색6 6" xfId="148"/>
    <cellStyle name="A¨­￠￢￠O [0]_INQUIRY ￠?￥i¨u¡AAⓒ￢Aⓒª " xfId="154"/>
    <cellStyle name="A¨­￠￢￠O_INQUIRY ￠?￥i¨u¡AAⓒ￢Aⓒª " xfId="155"/>
    <cellStyle name="Accent1" xfId="156"/>
    <cellStyle name="Accent2" xfId="157"/>
    <cellStyle name="Accent3" xfId="158"/>
    <cellStyle name="Accent4" xfId="159"/>
    <cellStyle name="Accent5" xfId="160"/>
    <cellStyle name="Accent6" xfId="161"/>
    <cellStyle name="AeE­ [0]_°eE¹_11¿a½A " xfId="162"/>
    <cellStyle name="ÅëÈ­ [0]_¼ÕÀÍ¿¹»ê" xfId="163"/>
    <cellStyle name="AeE­ [0]_¼OAI¿¹≫e" xfId="164"/>
    <cellStyle name="ÅëÈ­ [0]_ÀÎ°Çºñ,¿ÜÁÖºñ" xfId="165"/>
    <cellStyle name="AeE­ [0]_AI°Cºn,μμ±Þºn" xfId="166"/>
    <cellStyle name="ÅëÈ­ [0]_laroux" xfId="167"/>
    <cellStyle name="AeE­ [0]_laroux_1" xfId="168"/>
    <cellStyle name="ÅëÈ­ [0]_laroux_1" xfId="169"/>
    <cellStyle name="AeE­ [0]_laroux_1_2008. 16)ⅩⅥ. 공공행정 및 사법" xfId="170"/>
    <cellStyle name="ÅëÈ­ [0]_laroux_1_2008. 16)ⅩⅥ. 공공행정 및 사법" xfId="171"/>
    <cellStyle name="AeE­ [0]_laroux_1_2008. 6)Ⅵ. 농림수산업" xfId="172"/>
    <cellStyle name="ÅëÈ­ [0]_laroux_1_2008. 6)Ⅵ. 농림수산업" xfId="173"/>
    <cellStyle name="AeE­ [0]_laroux_1_43-10주택" xfId="174"/>
    <cellStyle name="ÅëÈ­ [0]_laroux_1_43-10주택" xfId="175"/>
    <cellStyle name="AeE­ [0]_laroux_1_나주시_행정전산장비보유" xfId="176"/>
    <cellStyle name="ÅëÈ­ [0]_laroux_1_나주시_행정전산장비보유" xfId="177"/>
    <cellStyle name="AeE­ [0]_laroux_2" xfId="178"/>
    <cellStyle name="ÅëÈ­ [0]_laroux_2" xfId="179"/>
    <cellStyle name="AeE­ [0]_laroux_2_2008. 16)ⅩⅥ. 공공행정 및 사법" xfId="180"/>
    <cellStyle name="ÅëÈ­ [0]_laroux_2_2008. 16)ⅩⅥ. 공공행정 및 사법" xfId="181"/>
    <cellStyle name="AeE­ [0]_laroux_2_2008. 6)Ⅵ. 농림수산업" xfId="182"/>
    <cellStyle name="ÅëÈ­ [0]_laroux_2_2008. 6)Ⅵ. 농림수산업" xfId="183"/>
    <cellStyle name="AeE­ [0]_laroux_2_41-06농림16" xfId="184"/>
    <cellStyle name="ÅëÈ­ [0]_laroux_2_41-06농림16" xfId="185"/>
    <cellStyle name="AeE­ [0]_laroux_2_41-06농림16_2008. 16)ⅩⅥ. 공공행정 및 사법" xfId="186"/>
    <cellStyle name="ÅëÈ­ [0]_laroux_2_41-06농림16_2008. 16)ⅩⅥ. 공공행정 및 사법" xfId="187"/>
    <cellStyle name="AeE­ [0]_laroux_2_41-06농림16_2008. 6)Ⅵ. 농림수산업" xfId="188"/>
    <cellStyle name="ÅëÈ­ [0]_laroux_2_41-06농림16_2008. 6)Ⅵ. 농림수산업" xfId="189"/>
    <cellStyle name="AeE­ [0]_laroux_2_41-06농림16_43-10주택" xfId="190"/>
    <cellStyle name="ÅëÈ­ [0]_laroux_2_41-06농림16_43-10주택" xfId="191"/>
    <cellStyle name="AeE­ [0]_laroux_2_41-06농림16_나주시_행정전산장비보유" xfId="192"/>
    <cellStyle name="ÅëÈ­ [0]_laroux_2_41-06농림16_나주시_행정전산장비보유" xfId="193"/>
    <cellStyle name="AeE­ [0]_laroux_2_41-06농림41" xfId="194"/>
    <cellStyle name="ÅëÈ­ [0]_laroux_2_41-06농림41" xfId="195"/>
    <cellStyle name="AeE­ [0]_laroux_2_43-10주택" xfId="196"/>
    <cellStyle name="ÅëÈ­ [0]_laroux_2_43-10주택" xfId="197"/>
    <cellStyle name="AeE­ [0]_laroux_2_나주시_행정전산장비보유" xfId="198"/>
    <cellStyle name="ÅëÈ­ [0]_laroux_2_나주시_행정전산장비보유" xfId="199"/>
    <cellStyle name="AeE­ [0]_Sheet1" xfId="200"/>
    <cellStyle name="ÅëÈ­ [0]_Sheet1" xfId="201"/>
    <cellStyle name="AeE­ [0]_Sheet1_2008. 16)ⅩⅥ. 공공행정 및 사법" xfId="202"/>
    <cellStyle name="ÅëÈ­ [0]_Sheet1_2008. 16)ⅩⅥ. 공공행정 및 사법" xfId="203"/>
    <cellStyle name="AeE­ [0]_Sheet1_2008. 6)Ⅵ. 농림수산업" xfId="204"/>
    <cellStyle name="ÅëÈ­ [0]_Sheet1_2008. 6)Ⅵ. 농림수산업" xfId="205"/>
    <cellStyle name="AeE­ [0]_Sheet1_43-10주택" xfId="206"/>
    <cellStyle name="ÅëÈ­ [0]_Sheet1_43-10주택" xfId="207"/>
    <cellStyle name="AeE­ [0]_Sheet1_나주시_행정전산장비보유" xfId="208"/>
    <cellStyle name="ÅëÈ­ [0]_Sheet1_나주시_행정전산장비보유" xfId="209"/>
    <cellStyle name="AeE­_°eE¹_11¿a½A " xfId="210"/>
    <cellStyle name="ÅëÈ­_¼ÕÀÍ¿¹»ê" xfId="211"/>
    <cellStyle name="AeE­_¼OAI¿¹≫e" xfId="212"/>
    <cellStyle name="ÅëÈ­_ÀÎ°Çºñ,¿ÜÁÖºñ" xfId="213"/>
    <cellStyle name="AeE­_AI°Cºn,μμ±Þºn" xfId="214"/>
    <cellStyle name="ÅëÈ­_laroux" xfId="215"/>
    <cellStyle name="AeE­_laroux_1" xfId="216"/>
    <cellStyle name="ÅëÈ­_laroux_1" xfId="217"/>
    <cellStyle name="AeE­_laroux_1_2008. 16)ⅩⅥ. 공공행정 및 사법" xfId="218"/>
    <cellStyle name="ÅëÈ­_laroux_1_2008. 16)ⅩⅥ. 공공행정 및 사법" xfId="219"/>
    <cellStyle name="AeE­_laroux_1_2008. 6)Ⅵ. 농림수산업" xfId="220"/>
    <cellStyle name="ÅëÈ­_laroux_1_2008. 6)Ⅵ. 농림수산업" xfId="221"/>
    <cellStyle name="AeE­_laroux_1_43-10주택" xfId="222"/>
    <cellStyle name="ÅëÈ­_laroux_1_43-10주택" xfId="223"/>
    <cellStyle name="AeE­_laroux_1_나주시_행정전산장비보유" xfId="224"/>
    <cellStyle name="ÅëÈ­_laroux_1_나주시_행정전산장비보유" xfId="225"/>
    <cellStyle name="AeE­_laroux_2" xfId="226"/>
    <cellStyle name="ÅëÈ­_laroux_2" xfId="227"/>
    <cellStyle name="AeE­_laroux_2_2008. 16)ⅩⅥ. 공공행정 및 사법" xfId="228"/>
    <cellStyle name="ÅëÈ­_laroux_2_2008. 16)ⅩⅥ. 공공행정 및 사법" xfId="229"/>
    <cellStyle name="AeE­_laroux_2_2008. 6)Ⅵ. 농림수산업" xfId="230"/>
    <cellStyle name="ÅëÈ­_laroux_2_2008. 6)Ⅵ. 농림수산업" xfId="231"/>
    <cellStyle name="AeE­_laroux_2_41-06농림16" xfId="232"/>
    <cellStyle name="ÅëÈ­_laroux_2_41-06농림16" xfId="233"/>
    <cellStyle name="AeE­_laroux_2_41-06농림16_2008. 16)ⅩⅥ. 공공행정 및 사법" xfId="234"/>
    <cellStyle name="ÅëÈ­_laroux_2_41-06농림16_2008. 16)ⅩⅥ. 공공행정 및 사법" xfId="235"/>
    <cellStyle name="AeE­_laroux_2_41-06농림16_2008. 6)Ⅵ. 농림수산업" xfId="236"/>
    <cellStyle name="ÅëÈ­_laroux_2_41-06농림16_2008. 6)Ⅵ. 농림수산업" xfId="237"/>
    <cellStyle name="AeE­_laroux_2_41-06농림16_43-10주택" xfId="238"/>
    <cellStyle name="ÅëÈ­_laroux_2_41-06농림16_43-10주택" xfId="239"/>
    <cellStyle name="AeE­_laroux_2_41-06농림16_나주시_행정전산장비보유" xfId="240"/>
    <cellStyle name="ÅëÈ­_laroux_2_41-06농림16_나주시_행정전산장비보유" xfId="241"/>
    <cellStyle name="AeE­_laroux_2_41-06농림41" xfId="242"/>
    <cellStyle name="ÅëÈ­_laroux_2_41-06농림41" xfId="243"/>
    <cellStyle name="AeE­_laroux_2_43-10주택" xfId="244"/>
    <cellStyle name="ÅëÈ­_laroux_2_43-10주택" xfId="245"/>
    <cellStyle name="AeE­_laroux_2_나주시_행정전산장비보유" xfId="246"/>
    <cellStyle name="ÅëÈ­_laroux_2_나주시_행정전산장비보유" xfId="247"/>
    <cellStyle name="AeE­_Sheet1" xfId="248"/>
    <cellStyle name="ÅëÈ­_Sheet1" xfId="249"/>
    <cellStyle name="AeE­_Sheet1_2008. 16)ⅩⅥ. 공공행정 및 사법" xfId="250"/>
    <cellStyle name="ÅëÈ­_Sheet1_2008. 16)ⅩⅥ. 공공행정 및 사법" xfId="251"/>
    <cellStyle name="AeE­_Sheet1_2008. 6)Ⅵ. 농림수산업" xfId="252"/>
    <cellStyle name="ÅëÈ­_Sheet1_2008. 6)Ⅵ. 농림수산업" xfId="253"/>
    <cellStyle name="AeE­_Sheet1_41-06농림16" xfId="254"/>
    <cellStyle name="ÅëÈ­_Sheet1_41-06농림16" xfId="255"/>
    <cellStyle name="AeE­_Sheet1_41-06농림16_2008. 16)ⅩⅥ. 공공행정 및 사법" xfId="256"/>
    <cellStyle name="ÅëÈ­_Sheet1_41-06농림16_2008. 16)ⅩⅥ. 공공행정 및 사법" xfId="257"/>
    <cellStyle name="AeE­_Sheet1_41-06농림16_2008. 6)Ⅵ. 농림수산업" xfId="258"/>
    <cellStyle name="ÅëÈ­_Sheet1_41-06농림16_2008. 6)Ⅵ. 농림수산업" xfId="259"/>
    <cellStyle name="AeE­_Sheet1_41-06농림16_43-10주택" xfId="260"/>
    <cellStyle name="ÅëÈ­_Sheet1_41-06농림16_43-10주택" xfId="261"/>
    <cellStyle name="AeE­_Sheet1_41-06농림16_나주시_행정전산장비보유" xfId="262"/>
    <cellStyle name="ÅëÈ­_Sheet1_41-06농림16_나주시_행정전산장비보유" xfId="263"/>
    <cellStyle name="AeE­_Sheet1_41-06농림41" xfId="264"/>
    <cellStyle name="ÅëÈ­_Sheet1_41-06농림41" xfId="265"/>
    <cellStyle name="AeE­_Sheet1_43-10주택" xfId="266"/>
    <cellStyle name="ÅëÈ­_Sheet1_43-10주택" xfId="267"/>
    <cellStyle name="AeE­_Sheet1_나주시_행정전산장비보유" xfId="268"/>
    <cellStyle name="ÅëÈ­_Sheet1_나주시_행정전산장비보유" xfId="269"/>
    <cellStyle name="AeE¡ⓒ [0]_INQUIRY ￠?￥i¨u¡AAⓒ￢Aⓒª " xfId="270"/>
    <cellStyle name="AeE¡ⓒ_INQUIRY ￠?￥i¨u¡AAⓒ￢Aⓒª " xfId="271"/>
    <cellStyle name="ALIGNMENT" xfId="272"/>
    <cellStyle name="AÞ¸¶ [0]_°eE¹_11¿a½A " xfId="273"/>
    <cellStyle name="ÄÞ¸¶ [0]_¼ÕÀÍ¿¹»ê" xfId="274"/>
    <cellStyle name="AÞ¸¶ [0]_¼OAI¿¹≫e" xfId="275"/>
    <cellStyle name="ÄÞ¸¶ [0]_ÀÎ°Çºñ,¿ÜÁÖºñ" xfId="276"/>
    <cellStyle name="AÞ¸¶ [0]_AI°Cºn,μμ±Þºn" xfId="277"/>
    <cellStyle name="ÄÞ¸¶ [0]_laroux" xfId="278"/>
    <cellStyle name="AÞ¸¶ [0]_laroux_1" xfId="279"/>
    <cellStyle name="ÄÞ¸¶ [0]_laroux_1" xfId="280"/>
    <cellStyle name="AÞ¸¶ [0]_Sheet1" xfId="281"/>
    <cellStyle name="ÄÞ¸¶ [0]_Sheet1" xfId="282"/>
    <cellStyle name="AÞ¸¶ [0]_Sheet1_2008. 16)ⅩⅥ. 공공행정 및 사법" xfId="283"/>
    <cellStyle name="ÄÞ¸¶ [0]_Sheet1_2008. 16)ⅩⅥ. 공공행정 및 사법" xfId="284"/>
    <cellStyle name="AÞ¸¶ [0]_Sheet1_2008. 6)Ⅵ. 농림수산업" xfId="285"/>
    <cellStyle name="ÄÞ¸¶ [0]_Sheet1_2008. 6)Ⅵ. 농림수산업" xfId="286"/>
    <cellStyle name="AÞ¸¶ [0]_Sheet1_43-10주택" xfId="287"/>
    <cellStyle name="ÄÞ¸¶ [0]_Sheet1_43-10주택" xfId="288"/>
    <cellStyle name="AÞ¸¶ [0]_Sheet1_나주시_행정전산장비보유" xfId="289"/>
    <cellStyle name="ÄÞ¸¶ [0]_Sheet1_나주시_행정전산장비보유" xfId="290"/>
    <cellStyle name="AÞ¸¶_°eE¹_11¿a½A " xfId="291"/>
    <cellStyle name="ÄÞ¸¶_¼ÕÀÍ¿¹»ê" xfId="292"/>
    <cellStyle name="AÞ¸¶_¼OAI¿¹≫e" xfId="293"/>
    <cellStyle name="ÄÞ¸¶_ÀÎ°Çºñ,¿ÜÁÖºñ" xfId="294"/>
    <cellStyle name="AÞ¸¶_AI°Cºn,μμ±Þºn" xfId="295"/>
    <cellStyle name="ÄÞ¸¶_laroux" xfId="296"/>
    <cellStyle name="AÞ¸¶_laroux_1" xfId="297"/>
    <cellStyle name="ÄÞ¸¶_laroux_1" xfId="298"/>
    <cellStyle name="AÞ¸¶_Sheet1" xfId="299"/>
    <cellStyle name="ÄÞ¸¶_Sheet1" xfId="300"/>
    <cellStyle name="AÞ¸¶_Sheet1_2008. 16)ⅩⅥ. 공공행정 및 사법" xfId="301"/>
    <cellStyle name="ÄÞ¸¶_Sheet1_2008. 16)ⅩⅥ. 공공행정 및 사법" xfId="302"/>
    <cellStyle name="AÞ¸¶_Sheet1_2008. 6)Ⅵ. 농림수산업" xfId="303"/>
    <cellStyle name="ÄÞ¸¶_Sheet1_2008. 6)Ⅵ. 농림수산업" xfId="304"/>
    <cellStyle name="AÞ¸¶_Sheet1_41-06농림16" xfId="305"/>
    <cellStyle name="ÄÞ¸¶_Sheet1_41-06농림16" xfId="306"/>
    <cellStyle name="AÞ¸¶_Sheet1_41-06농림16_2008. 16)ⅩⅥ. 공공행정 및 사법" xfId="307"/>
    <cellStyle name="ÄÞ¸¶_Sheet1_41-06농림16_2008. 16)ⅩⅥ. 공공행정 및 사법" xfId="308"/>
    <cellStyle name="AÞ¸¶_Sheet1_41-06농림16_2008. 6)Ⅵ. 농림수산업" xfId="309"/>
    <cellStyle name="ÄÞ¸¶_Sheet1_41-06농림16_2008. 6)Ⅵ. 농림수산업" xfId="310"/>
    <cellStyle name="AÞ¸¶_Sheet1_41-06농림16_43-10주택" xfId="311"/>
    <cellStyle name="ÄÞ¸¶_Sheet1_41-06농림16_43-10주택" xfId="312"/>
    <cellStyle name="AÞ¸¶_Sheet1_41-06농림16_나주시_행정전산장비보유" xfId="313"/>
    <cellStyle name="ÄÞ¸¶_Sheet1_41-06농림16_나주시_행정전산장비보유" xfId="314"/>
    <cellStyle name="AÞ¸¶_Sheet1_41-06농림41" xfId="315"/>
    <cellStyle name="ÄÞ¸¶_Sheet1_41-06농림41" xfId="316"/>
    <cellStyle name="AÞ¸¶_Sheet1_43-10주택" xfId="317"/>
    <cellStyle name="ÄÞ¸¶_Sheet1_43-10주택" xfId="318"/>
    <cellStyle name="AÞ¸¶_Sheet1_나주시_행정전산장비보유" xfId="319"/>
    <cellStyle name="ÄÞ¸¶_Sheet1_나주시_행정전산장비보유" xfId="320"/>
    <cellStyle name="Bad" xfId="321"/>
    <cellStyle name="C¡IA¨ª_¡ic¨u¡A¨￢I¨￢¡Æ AN¡Æe " xfId="322"/>
    <cellStyle name="C￥AØ_¸AAa.¼OAI " xfId="323"/>
    <cellStyle name="Ç¥ÁØ_¼ÕÀÍ¿¹»ê" xfId="324"/>
    <cellStyle name="C￥AØ_¼OAI¿¹≫e" xfId="325"/>
    <cellStyle name="Ç¥ÁØ_ÀÎ°Çºñ,¿ÜÁÖºñ" xfId="326"/>
    <cellStyle name="C￥AØ_AI°Cºn,μμ±Þºn" xfId="327"/>
    <cellStyle name="Ç¥ÁØ_laroux" xfId="328"/>
    <cellStyle name="C￥AØ_laroux_1" xfId="329"/>
    <cellStyle name="Ç¥ÁØ_laroux_1" xfId="330"/>
    <cellStyle name="C￥AØ_laroux_1_Sheet1" xfId="331"/>
    <cellStyle name="Ç¥ÁØ_laroux_1_Sheet1" xfId="332"/>
    <cellStyle name="C￥AØ_laroux_1_Sheet1_진도우체국" xfId="333"/>
    <cellStyle name="Ç¥ÁØ_laroux_1_Sheet1_진도우체국" xfId="334"/>
    <cellStyle name="C￥AØ_laroux_1_진도우체국" xfId="335"/>
    <cellStyle name="Ç¥ÁØ_laroux_1_진도우체국" xfId="336"/>
    <cellStyle name="C￥AØ_laroux_2" xfId="337"/>
    <cellStyle name="Ç¥ÁØ_laroux_2" xfId="338"/>
    <cellStyle name="C￥AØ_laroux_2_Sheet1" xfId="339"/>
    <cellStyle name="Ç¥ÁØ_laroux_2_Sheet1" xfId="340"/>
    <cellStyle name="C￥AØ_laroux_2_Sheet1_진도우체국" xfId="341"/>
    <cellStyle name="Ç¥ÁØ_laroux_2_Sheet1_진도우체국" xfId="342"/>
    <cellStyle name="C￥AØ_laroux_2_진도우체국" xfId="343"/>
    <cellStyle name="Ç¥ÁØ_laroux_2_진도우체국" xfId="344"/>
    <cellStyle name="C￥AØ_laroux_3" xfId="345"/>
    <cellStyle name="Ç¥ÁØ_laroux_3" xfId="346"/>
    <cellStyle name="C￥AØ_laroux_3_진도우체국" xfId="347"/>
    <cellStyle name="Ç¥ÁØ_laroux_3_진도우체국" xfId="348"/>
    <cellStyle name="C￥AØ_laroux_4" xfId="349"/>
    <cellStyle name="Ç¥ÁØ_laroux_4" xfId="350"/>
    <cellStyle name="C￥AØ_laroux_4_진도우체국" xfId="351"/>
    <cellStyle name="Ç¥ÁØ_laroux_4_진도우체국" xfId="352"/>
    <cellStyle name="C￥AØ_laroux_Sheet1" xfId="353"/>
    <cellStyle name="Ç¥ÁØ_laroux_Sheet1" xfId="354"/>
    <cellStyle name="C￥AØ_laroux_Sheet1_진도우체국" xfId="355"/>
    <cellStyle name="Ç¥ÁØ_laroux_Sheet1_진도우체국" xfId="356"/>
    <cellStyle name="C￥AØ_Sheet1" xfId="357"/>
    <cellStyle name="Ç¥ÁØ_Sheet1" xfId="358"/>
    <cellStyle name="C￥AØ_Sheet1_진도우체국" xfId="359"/>
    <cellStyle name="Ç¥ÁØ_Sheet1_진도우체국" xfId="360"/>
    <cellStyle name="Calculation" xfId="361"/>
    <cellStyle name="category" xfId="362"/>
    <cellStyle name="Check Cell" xfId="363"/>
    <cellStyle name="Comma [0]_ SG&amp;A Bridge " xfId="364"/>
    <cellStyle name="comma zerodec" xfId="365"/>
    <cellStyle name="comma zerodec 2" xfId="366"/>
    <cellStyle name="Comma_ SG&amp;A Bridge " xfId="367"/>
    <cellStyle name="Comma0" xfId="368"/>
    <cellStyle name="Curren?_x0012_퐀_x0017_?" xfId="369"/>
    <cellStyle name="Currency [0]_ SG&amp;A Bridge " xfId="370"/>
    <cellStyle name="Currency_ SG&amp;A Bridge " xfId="371"/>
    <cellStyle name="Currency0" xfId="372"/>
    <cellStyle name="Currency1" xfId="373"/>
    <cellStyle name="Currency1 2" xfId="374"/>
    <cellStyle name="Currency1 3" xfId="375"/>
    <cellStyle name="Currency1_13. 환경" xfId="376"/>
    <cellStyle name="Date" xfId="377"/>
    <cellStyle name="Date 2" xfId="378"/>
    <cellStyle name="Dezimal [0]_laroux" xfId="379"/>
    <cellStyle name="Dezimal_laroux" xfId="380"/>
    <cellStyle name="Dollar (zero dec)" xfId="381"/>
    <cellStyle name="Dollar (zero dec) 2" xfId="382"/>
    <cellStyle name="Euro" xfId="383"/>
    <cellStyle name="Explanatory Text" xfId="384"/>
    <cellStyle name="Fixed" xfId="385"/>
    <cellStyle name="Fixed 2" xfId="386"/>
    <cellStyle name="Good" xfId="387"/>
    <cellStyle name="Grey" xfId="388"/>
    <cellStyle name="Grey 2" xfId="389"/>
    <cellStyle name="Grey 3" xfId="390"/>
    <cellStyle name="Grey 4" xfId="391"/>
    <cellStyle name="HEADER" xfId="392"/>
    <cellStyle name="Header1" xfId="393"/>
    <cellStyle name="Header2" xfId="394"/>
    <cellStyle name="Heading 1" xfId="395"/>
    <cellStyle name="Heading 1 2" xfId="396"/>
    <cellStyle name="Heading 1 3" xfId="397"/>
    <cellStyle name="Heading 2" xfId="398"/>
    <cellStyle name="Heading 2 2" xfId="399"/>
    <cellStyle name="Heading 2 3" xfId="400"/>
    <cellStyle name="Heading 3" xfId="401"/>
    <cellStyle name="Heading 4" xfId="402"/>
    <cellStyle name="HEADING1" xfId="403"/>
    <cellStyle name="HEADING2" xfId="404"/>
    <cellStyle name="Hyperlink" xfId="405"/>
    <cellStyle name="Input" xfId="406"/>
    <cellStyle name="Input [yellow]" xfId="407"/>
    <cellStyle name="Input [yellow] 2" xfId="408"/>
    <cellStyle name="Input [yellow] 3" xfId="409"/>
    <cellStyle name="Input [yellow] 4" xfId="410"/>
    <cellStyle name="Linked Cell" xfId="411"/>
    <cellStyle name="Millares [0]_2AV_M_M " xfId="412"/>
    <cellStyle name="Milliers [0]_Arabian Spec" xfId="413"/>
    <cellStyle name="Milliers_Arabian Spec" xfId="414"/>
    <cellStyle name="Model" xfId="415"/>
    <cellStyle name="Mon?aire [0]_Arabian Spec" xfId="416"/>
    <cellStyle name="Mon?aire_Arabian Spec" xfId="417"/>
    <cellStyle name="Moneda [0]_2AV_M_M " xfId="418"/>
    <cellStyle name="Moneda_2AV_M_M " xfId="419"/>
    <cellStyle name="Neutral" xfId="420"/>
    <cellStyle name="Normal - Style1" xfId="421"/>
    <cellStyle name="Normal - Style1 2" xfId="422"/>
    <cellStyle name="Normal - Style1 2 2" xfId="423"/>
    <cellStyle name="Normal - Style1 3" xfId="424"/>
    <cellStyle name="Normal - Style1 3 2" xfId="425"/>
    <cellStyle name="Normal - Style1 4" xfId="426"/>
    <cellStyle name="Normal - Style1_008.농업지원과" xfId="427"/>
    <cellStyle name="Normal_ SG&amp;A Bridge " xfId="428"/>
    <cellStyle name="Note" xfId="429"/>
    <cellStyle name="Œ…?æ맖?e [0.00]_laroux" xfId="430"/>
    <cellStyle name="Œ…?æ맖?e_laroux" xfId="431"/>
    <cellStyle name="Output" xfId="432"/>
    <cellStyle name="Percent [2]" xfId="433"/>
    <cellStyle name="Standard_laroux" xfId="434"/>
    <cellStyle name="subhead" xfId="435"/>
    <cellStyle name="Title" xfId="436"/>
    <cellStyle name="Total" xfId="437"/>
    <cellStyle name="Total 2" xfId="438"/>
    <cellStyle name="Total 3" xfId="439"/>
    <cellStyle name="Total 4" xfId="440"/>
    <cellStyle name="UM" xfId="441"/>
    <cellStyle name="W?rung [0]_laroux" xfId="442"/>
    <cellStyle name="W?rung_laroux" xfId="443"/>
    <cellStyle name="Warning Text" xfId="444"/>
    <cellStyle name="_x0008__x0004_ma [" xfId="445"/>
    <cellStyle name="강조색1 2" xfId="447"/>
    <cellStyle name="강조색1 2 2" xfId="448"/>
    <cellStyle name="강조색1 3" xfId="449"/>
    <cellStyle name="강조색1 4" xfId="450"/>
    <cellStyle name="강조색1 5" xfId="451"/>
    <cellStyle name="강조색1 6" xfId="446"/>
    <cellStyle name="강조색2 2" xfId="453"/>
    <cellStyle name="강조색2 2 2" xfId="454"/>
    <cellStyle name="강조색2 3" xfId="455"/>
    <cellStyle name="강조색2 4" xfId="456"/>
    <cellStyle name="강조색2 5" xfId="457"/>
    <cellStyle name="강조색2 6" xfId="452"/>
    <cellStyle name="강조색3 2" xfId="459"/>
    <cellStyle name="강조색3 2 2" xfId="460"/>
    <cellStyle name="강조색3 3" xfId="461"/>
    <cellStyle name="강조색3 4" xfId="462"/>
    <cellStyle name="강조색3 5" xfId="463"/>
    <cellStyle name="강조색3 6" xfId="458"/>
    <cellStyle name="강조색4 2" xfId="465"/>
    <cellStyle name="강조색4 2 2" xfId="466"/>
    <cellStyle name="강조색4 3" xfId="467"/>
    <cellStyle name="강조색4 4" xfId="468"/>
    <cellStyle name="강조색4 5" xfId="469"/>
    <cellStyle name="강조색4 6" xfId="464"/>
    <cellStyle name="강조색5 2" xfId="471"/>
    <cellStyle name="강조색5 2 2" xfId="472"/>
    <cellStyle name="강조색5 3" xfId="473"/>
    <cellStyle name="강조색5 4" xfId="474"/>
    <cellStyle name="강조색5 5" xfId="475"/>
    <cellStyle name="강조색5 6" xfId="470"/>
    <cellStyle name="강조색6 2" xfId="477"/>
    <cellStyle name="강조색6 2 2" xfId="478"/>
    <cellStyle name="강조색6 3" xfId="479"/>
    <cellStyle name="강조색6 4" xfId="480"/>
    <cellStyle name="강조색6 5" xfId="481"/>
    <cellStyle name="강조색6 6" xfId="476"/>
    <cellStyle name="경고문 2" xfId="483"/>
    <cellStyle name="경고문 2 2" xfId="484"/>
    <cellStyle name="경고문 3" xfId="485"/>
    <cellStyle name="경고문 4" xfId="486"/>
    <cellStyle name="경고문 5" xfId="487"/>
    <cellStyle name="경고문 6" xfId="482"/>
    <cellStyle name="계산 2" xfId="489"/>
    <cellStyle name="계산 2 2" xfId="490"/>
    <cellStyle name="계산 3" xfId="491"/>
    <cellStyle name="계산 4" xfId="492"/>
    <cellStyle name="계산 5" xfId="493"/>
    <cellStyle name="계산 6" xfId="488"/>
    <cellStyle name="고정소숫점" xfId="494"/>
    <cellStyle name="고정출력1" xfId="495"/>
    <cellStyle name="고정출력2" xfId="496"/>
    <cellStyle name="과정별배정" xfId="497"/>
    <cellStyle name="咬訌裝?INCOM1" xfId="498"/>
    <cellStyle name="咬訌裝?INCOM10" xfId="499"/>
    <cellStyle name="咬訌裝?INCOM2" xfId="500"/>
    <cellStyle name="咬訌裝?INCOM3" xfId="501"/>
    <cellStyle name="咬訌裝?INCOM4" xfId="502"/>
    <cellStyle name="咬訌裝?INCOM5" xfId="503"/>
    <cellStyle name="咬訌裝?INCOM6" xfId="504"/>
    <cellStyle name="咬訌裝?INCOM7" xfId="505"/>
    <cellStyle name="咬訌裝?INCOM8" xfId="506"/>
    <cellStyle name="咬訌裝?INCOM9" xfId="507"/>
    <cellStyle name="咬訌裝?PRIB11" xfId="508"/>
    <cellStyle name="나쁨 2" xfId="510"/>
    <cellStyle name="나쁨 2 2" xfId="511"/>
    <cellStyle name="나쁨 3" xfId="512"/>
    <cellStyle name="나쁨 4" xfId="513"/>
    <cellStyle name="나쁨 5" xfId="514"/>
    <cellStyle name="나쁨 6" xfId="509"/>
    <cellStyle name="날짜" xfId="515"/>
    <cellStyle name="달러" xfId="516"/>
    <cellStyle name="뒤에 오는 하이퍼링크_Book1" xfId="517"/>
    <cellStyle name="똿뗦먛귟 [0.00]_PRODUCT DETAIL Q1" xfId="518"/>
    <cellStyle name="똿뗦먛귟_PRODUCT DETAIL Q1" xfId="519"/>
    <cellStyle name="메모 2" xfId="521"/>
    <cellStyle name="메모 2 2" xfId="522"/>
    <cellStyle name="메모 3" xfId="523"/>
    <cellStyle name="메모 4" xfId="524"/>
    <cellStyle name="메모 5" xfId="525"/>
    <cellStyle name="메모 6" xfId="526"/>
    <cellStyle name="메모 7" xfId="520"/>
    <cellStyle name="믅됞 [0.00]_PRODUCT DETAIL Q1" xfId="527"/>
    <cellStyle name="믅됞_PRODUCT DETAIL Q1" xfId="528"/>
    <cellStyle name="바탕글" xfId="529"/>
    <cellStyle name="백분율 2" xfId="530"/>
    <cellStyle name="보통 2" xfId="532"/>
    <cellStyle name="보통 2 2" xfId="533"/>
    <cellStyle name="보통 3" xfId="534"/>
    <cellStyle name="보통 4" xfId="535"/>
    <cellStyle name="보통 5" xfId="536"/>
    <cellStyle name="보통 6" xfId="531"/>
    <cellStyle name="본문" xfId="537"/>
    <cellStyle name="부제목" xfId="538"/>
    <cellStyle name="뷭?_BOOKSHIP" xfId="539"/>
    <cellStyle name="설명 텍스트 2" xfId="541"/>
    <cellStyle name="설명 텍스트 2 2" xfId="542"/>
    <cellStyle name="설명 텍스트 3" xfId="543"/>
    <cellStyle name="설명 텍스트 4" xfId="544"/>
    <cellStyle name="설명 텍스트 5" xfId="545"/>
    <cellStyle name="설명 텍스트 6" xfId="540"/>
    <cellStyle name="셀 확인 2" xfId="547"/>
    <cellStyle name="셀 확인 2 2" xfId="548"/>
    <cellStyle name="셀 확인 3" xfId="549"/>
    <cellStyle name="셀 확인 4" xfId="550"/>
    <cellStyle name="셀 확인 5" xfId="551"/>
    <cellStyle name="셀 확인 6" xfId="546"/>
    <cellStyle name="숫자(R)" xfId="552"/>
    <cellStyle name="쉼표 [0]" xfId="1" builtinId="6"/>
    <cellStyle name="쉼표 [0] 10" xfId="554"/>
    <cellStyle name="쉼표 [0] 11" xfId="555"/>
    <cellStyle name="쉼표 [0] 12" xfId="553"/>
    <cellStyle name="쉼표 [0] 2" xfId="4"/>
    <cellStyle name="쉼표 [0] 2 2" xfId="557"/>
    <cellStyle name="쉼표 [0] 2 3" xfId="558"/>
    <cellStyle name="쉼표 [0] 2 4" xfId="559"/>
    <cellStyle name="쉼표 [0] 2 5" xfId="556"/>
    <cellStyle name="쉼표 [0] 28" xfId="560"/>
    <cellStyle name="쉼표 [0] 3" xfId="7"/>
    <cellStyle name="쉼표 [0] 3 2" xfId="562"/>
    <cellStyle name="쉼표 [0] 3 3" xfId="561"/>
    <cellStyle name="쉼표 [0] 4" xfId="563"/>
    <cellStyle name="쉼표 [0] 5" xfId="564"/>
    <cellStyle name="쉼표 [0] 51" xfId="565"/>
    <cellStyle name="쉼표 [0] 6" xfId="566"/>
    <cellStyle name="쉼표 [0] 6 3" xfId="567"/>
    <cellStyle name="쉼표 [0] 7" xfId="568"/>
    <cellStyle name="쉼표 [0] 75" xfId="569"/>
    <cellStyle name="쉼표 [0] 76" xfId="570"/>
    <cellStyle name="쉼표 [0] 78" xfId="571"/>
    <cellStyle name="쉼표 [0] 79" xfId="572"/>
    <cellStyle name="쉼표 [0] 8" xfId="573"/>
    <cellStyle name="쉼표 [0] 80" xfId="574"/>
    <cellStyle name="쉼표 [0] 81" xfId="575"/>
    <cellStyle name="쉼표 [0] 82" xfId="576"/>
    <cellStyle name="쉼표 [0] 84" xfId="577"/>
    <cellStyle name="쉼표 [0] 85" xfId="578"/>
    <cellStyle name="쉼표 [0] 9" xfId="579"/>
    <cellStyle name="스타일 1" xfId="580"/>
    <cellStyle name="스타일 1 2" xfId="581"/>
    <cellStyle name="스타일 1 3" xfId="582"/>
    <cellStyle name="스타일 1 4" xfId="583"/>
    <cellStyle name="연결된 셀 2" xfId="585"/>
    <cellStyle name="연결된 셀 2 2" xfId="586"/>
    <cellStyle name="연결된 셀 3" xfId="587"/>
    <cellStyle name="연결된 셀 4" xfId="588"/>
    <cellStyle name="연결된 셀 5" xfId="589"/>
    <cellStyle name="연결된 셀 6" xfId="584"/>
    <cellStyle name="요약 2" xfId="591"/>
    <cellStyle name="요약 2 2" xfId="592"/>
    <cellStyle name="요약 3" xfId="593"/>
    <cellStyle name="요약 4" xfId="594"/>
    <cellStyle name="요약 5" xfId="595"/>
    <cellStyle name="요약 6" xfId="590"/>
    <cellStyle name="입력 2" xfId="597"/>
    <cellStyle name="입력 2 2" xfId="598"/>
    <cellStyle name="입력 3" xfId="599"/>
    <cellStyle name="입력 4" xfId="600"/>
    <cellStyle name="입력 5" xfId="601"/>
    <cellStyle name="입력 6" xfId="596"/>
    <cellStyle name="자리수" xfId="602"/>
    <cellStyle name="자리수0" xfId="603"/>
    <cellStyle name="작은제목" xfId="604"/>
    <cellStyle name="제목 1 2" xfId="607"/>
    <cellStyle name="제목 1 2 2" xfId="608"/>
    <cellStyle name="제목 1 3" xfId="609"/>
    <cellStyle name="제목 1 4" xfId="610"/>
    <cellStyle name="제목 1 5" xfId="611"/>
    <cellStyle name="제목 1 6" xfId="606"/>
    <cellStyle name="제목 2 2" xfId="613"/>
    <cellStyle name="제목 2 2 2" xfId="614"/>
    <cellStyle name="제목 2 3" xfId="615"/>
    <cellStyle name="제목 2 4" xfId="616"/>
    <cellStyle name="제목 2 5" xfId="617"/>
    <cellStyle name="제목 2 6" xfId="612"/>
    <cellStyle name="제목 3 2" xfId="619"/>
    <cellStyle name="제목 3 2 2" xfId="620"/>
    <cellStyle name="제목 3 3" xfId="621"/>
    <cellStyle name="제목 3 4" xfId="622"/>
    <cellStyle name="제목 3 5" xfId="623"/>
    <cellStyle name="제목 3 6" xfId="618"/>
    <cellStyle name="제목 4 2" xfId="625"/>
    <cellStyle name="제목 4 2 2" xfId="626"/>
    <cellStyle name="제목 4 3" xfId="627"/>
    <cellStyle name="제목 4 4" xfId="628"/>
    <cellStyle name="제목 4 5" xfId="629"/>
    <cellStyle name="제목 4 6" xfId="624"/>
    <cellStyle name="제목 5" xfId="630"/>
    <cellStyle name="제목 5 2" xfId="631"/>
    <cellStyle name="제목 6" xfId="632"/>
    <cellStyle name="제목 7" xfId="633"/>
    <cellStyle name="제목 8" xfId="605"/>
    <cellStyle name="좋음 2" xfId="635"/>
    <cellStyle name="좋음 2 2" xfId="636"/>
    <cellStyle name="좋음 3" xfId="637"/>
    <cellStyle name="좋음 4" xfId="638"/>
    <cellStyle name="좋음 5" xfId="639"/>
    <cellStyle name="좋음 6" xfId="634"/>
    <cellStyle name="지정되지 않음" xfId="640"/>
    <cellStyle name="출력 2" xfId="642"/>
    <cellStyle name="출력 2 2" xfId="643"/>
    <cellStyle name="출력 3" xfId="644"/>
    <cellStyle name="출력 4" xfId="645"/>
    <cellStyle name="출력 5" xfId="646"/>
    <cellStyle name="출력 6" xfId="641"/>
    <cellStyle name="콤마 [0]" xfId="647"/>
    <cellStyle name="콤마_  종  합  " xfId="648"/>
    <cellStyle name="큰제목" xfId="649"/>
    <cellStyle name="큰제목 2" xfId="650"/>
    <cellStyle name="큰제목 3" xfId="651"/>
    <cellStyle name="통화 [0] 2" xfId="652"/>
    <cellStyle name="퍼센트" xfId="653"/>
    <cellStyle name="표준" xfId="0" builtinId="0"/>
    <cellStyle name="표준 10" xfId="654"/>
    <cellStyle name="표준 10 2" xfId="655"/>
    <cellStyle name="표준 100" xfId="656"/>
    <cellStyle name="표준 101" xfId="657"/>
    <cellStyle name="표준 102" xfId="658"/>
    <cellStyle name="표준 103" xfId="659"/>
    <cellStyle name="표준 109" xfId="660"/>
    <cellStyle name="표준 11" xfId="661"/>
    <cellStyle name="표준 11 2" xfId="662"/>
    <cellStyle name="표준 110" xfId="663"/>
    <cellStyle name="표준 111" xfId="664"/>
    <cellStyle name="표준 12" xfId="665"/>
    <cellStyle name="표준 13" xfId="666"/>
    <cellStyle name="표준 14" xfId="667"/>
    <cellStyle name="표준 15" xfId="668"/>
    <cellStyle name="표준 16" xfId="669"/>
    <cellStyle name="표준 168" xfId="670"/>
    <cellStyle name="표준 169" xfId="671"/>
    <cellStyle name="표준 17" xfId="672"/>
    <cellStyle name="표준 170" xfId="673"/>
    <cellStyle name="표준 171" xfId="674"/>
    <cellStyle name="표준 172" xfId="675"/>
    <cellStyle name="표준 173" xfId="676"/>
    <cellStyle name="표준 175" xfId="677"/>
    <cellStyle name="표준 176" xfId="678"/>
    <cellStyle name="표준 177" xfId="679"/>
    <cellStyle name="표준 178" xfId="680"/>
    <cellStyle name="표준 179" xfId="681"/>
    <cellStyle name="표준 18" xfId="682"/>
    <cellStyle name="표준 180" xfId="683"/>
    <cellStyle name="표준 181" xfId="684"/>
    <cellStyle name="표준 182" xfId="685"/>
    <cellStyle name="표준 183" xfId="686"/>
    <cellStyle name="표준 19" xfId="687"/>
    <cellStyle name="표준 2" xfId="3"/>
    <cellStyle name="표준 2 2" xfId="689"/>
    <cellStyle name="표준 2 3" xfId="690"/>
    <cellStyle name="표준 2 4" xfId="691"/>
    <cellStyle name="표준 2 5" xfId="692"/>
    <cellStyle name="표준 2 6" xfId="693"/>
    <cellStyle name="표준 2 7" xfId="688"/>
    <cellStyle name="표준 2_(붙임2) 시정통계 활용도 의견조사표" xfId="694"/>
    <cellStyle name="표준 20" xfId="695"/>
    <cellStyle name="표준 21" xfId="696"/>
    <cellStyle name="표준 22" xfId="697"/>
    <cellStyle name="표준 23" xfId="698"/>
    <cellStyle name="표준 24" xfId="699"/>
    <cellStyle name="표준 25" xfId="700"/>
    <cellStyle name="표준 26" xfId="701"/>
    <cellStyle name="표준 27" xfId="702"/>
    <cellStyle name="표준 28" xfId="703"/>
    <cellStyle name="표준 29" xfId="704"/>
    <cellStyle name="표준 3" xfId="2"/>
    <cellStyle name="표준 3 2" xfId="8"/>
    <cellStyle name="표준 3 2 2" xfId="11"/>
    <cellStyle name="표준 3 2 3" xfId="14"/>
    <cellStyle name="표준 3 2 4" xfId="706"/>
    <cellStyle name="표준 3 3" xfId="9"/>
    <cellStyle name="표준 3 3 2" xfId="707"/>
    <cellStyle name="표준 3 4" xfId="12"/>
    <cellStyle name="표준 3 4 2" xfId="708"/>
    <cellStyle name="표준 3 5" xfId="705"/>
    <cellStyle name="표준 30" xfId="709"/>
    <cellStyle name="표준 31" xfId="710"/>
    <cellStyle name="표준 32" xfId="711"/>
    <cellStyle name="표준 33" xfId="712"/>
    <cellStyle name="표준 34" xfId="713"/>
    <cellStyle name="표준 35" xfId="714"/>
    <cellStyle name="표준 36" xfId="715"/>
    <cellStyle name="표준 37" xfId="716"/>
    <cellStyle name="표준 38" xfId="717"/>
    <cellStyle name="표준 39" xfId="718"/>
    <cellStyle name="표준 4" xfId="6"/>
    <cellStyle name="표준 4 2" xfId="720"/>
    <cellStyle name="표준 4 3" xfId="719"/>
    <cellStyle name="표준 40" xfId="721"/>
    <cellStyle name="표준 41" xfId="722"/>
    <cellStyle name="표준 42" xfId="723"/>
    <cellStyle name="표준 43" xfId="724"/>
    <cellStyle name="표준 44" xfId="725"/>
    <cellStyle name="표준 45" xfId="726"/>
    <cellStyle name="표준 5" xfId="5"/>
    <cellStyle name="표준 5 2" xfId="10"/>
    <cellStyle name="표준 5 3" xfId="13"/>
    <cellStyle name="표준 5 4" xfId="727"/>
    <cellStyle name="표준 6" xfId="728"/>
    <cellStyle name="표준 6 2" xfId="729"/>
    <cellStyle name="표준 6 3" xfId="730"/>
    <cellStyle name="표준 6 4" xfId="731"/>
    <cellStyle name="표준 6 5" xfId="732"/>
    <cellStyle name="표준 7" xfId="733"/>
    <cellStyle name="표준 79" xfId="734"/>
    <cellStyle name="표준 8" xfId="735"/>
    <cellStyle name="표준 80" xfId="736"/>
    <cellStyle name="표준 87" xfId="737"/>
    <cellStyle name="표준 88" xfId="738"/>
    <cellStyle name="표준 89" xfId="739"/>
    <cellStyle name="표준 9" xfId="740"/>
    <cellStyle name="표준 90" xfId="741"/>
    <cellStyle name="표준 91" xfId="742"/>
    <cellStyle name="표준 92" xfId="743"/>
    <cellStyle name="표준 94" xfId="744"/>
    <cellStyle name="표준 95" xfId="745"/>
    <cellStyle name="표준 96" xfId="746"/>
    <cellStyle name="표준 97" xfId="747"/>
    <cellStyle name="표준 98" xfId="748"/>
    <cellStyle name="표준 99" xfId="749"/>
    <cellStyle name="하이퍼링크 2" xfId="750"/>
    <cellStyle name="합산" xfId="751"/>
    <cellStyle name="화폐기호" xfId="752"/>
    <cellStyle name="화폐기호0" xfId="7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56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57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58" name="Text Box 4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59" name="Text Box 5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0" name="Text Box 6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1" name="Text Box 7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2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3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4" name="Text Box 10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5" name="Text Box 1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6" name="Text Box 12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67" name="Text Box 1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68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69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0" name="Text Box 4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1" name="Text Box 5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2" name="Text Box 6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3" name="Text Box 7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4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5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6" name="Text Box 10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7" name="Text Box 1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8" name="Text Box 12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79" name="Text Box 1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0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1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2" name="Text Box 4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3" name="Text Box 5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4" name="Text Box 6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5" name="Text Box 7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6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7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8" name="Text Box 10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89" name="Text Box 1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90" name="Text Box 12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091" name="Text Box 1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2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3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4" name="Text Box 4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5" name="Text Box 5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6" name="Text Box 6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7" name="Text Box 7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8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099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00" name="Text Box 10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01" name="Text Box 1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02" name="Text Box 12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03" name="Text Box 1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04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05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06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07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08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09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10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11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12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13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14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15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16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17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18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19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20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21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22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23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24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25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26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27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28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29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30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31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32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33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34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35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36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37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38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39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40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41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42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43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44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45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46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47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48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49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50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51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52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53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54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55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56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57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58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59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60" name="Text Box 1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61" name="Text Box 3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62" name="Text Box 8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85725</xdr:colOff>
      <xdr:row>14</xdr:row>
      <xdr:rowOff>25213</xdr:rowOff>
    </xdr:to>
    <xdr:sp macro="" textlink="">
      <xdr:nvSpPr>
        <xdr:cNvPr id="295163" name="Text Box 9"/>
        <xdr:cNvSpPr txBox="1">
          <a:spLocks noChangeArrowheads="1"/>
        </xdr:cNvSpPr>
      </xdr:nvSpPr>
      <xdr:spPr bwMode="auto">
        <a:xfrm>
          <a:off x="3552825" y="5038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64" name="Text Box 1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65" name="Text Box 3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66" name="Text Box 8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6163</xdr:rowOff>
    </xdr:to>
    <xdr:sp macro="" textlink="">
      <xdr:nvSpPr>
        <xdr:cNvPr id="295167" name="Text Box 9"/>
        <xdr:cNvSpPr txBox="1">
          <a:spLocks noChangeArrowheads="1"/>
        </xdr:cNvSpPr>
      </xdr:nvSpPr>
      <xdr:spPr bwMode="auto">
        <a:xfrm>
          <a:off x="3552825" y="5038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85" zoomScaleNormal="100" zoomScaleSheetLayoutView="75" workbookViewId="0">
      <selection activeCell="F18" sqref="F18"/>
    </sheetView>
  </sheetViews>
  <sheetFormatPr defaultRowHeight="13.5"/>
  <cols>
    <col min="1" max="1" width="11.77734375" style="606" customWidth="1"/>
    <col min="2" max="8" width="10.77734375" style="606" customWidth="1"/>
    <col min="9" max="16384" width="8.88671875" style="606"/>
  </cols>
  <sheetData>
    <row r="1" spans="1:8" s="788" customFormat="1" ht="39.75" customHeight="1">
      <c r="A1" s="1111" t="s">
        <v>91</v>
      </c>
      <c r="B1" s="1112"/>
      <c r="C1" s="1112"/>
      <c r="D1" s="1112"/>
      <c r="E1" s="1112"/>
      <c r="F1" s="1112"/>
      <c r="G1" s="1112"/>
      <c r="H1" s="1112"/>
    </row>
    <row r="2" spans="1:8" s="603" customFormat="1" ht="21" customHeight="1" thickBot="1">
      <c r="A2" s="1113" t="s">
        <v>92</v>
      </c>
      <c r="B2" s="1113"/>
      <c r="C2" s="1113"/>
      <c r="D2" s="1113"/>
      <c r="E2" s="1113"/>
      <c r="F2" s="1113"/>
      <c r="G2" s="1113"/>
      <c r="H2" s="1113"/>
    </row>
    <row r="3" spans="1:8" s="603" customFormat="1" ht="24.95" customHeight="1">
      <c r="A3" s="1114" t="s">
        <v>52</v>
      </c>
      <c r="B3" s="1116" t="s">
        <v>93</v>
      </c>
      <c r="C3" s="1117"/>
      <c r="D3" s="1117"/>
      <c r="E3" s="1118"/>
      <c r="F3" s="1116" t="s">
        <v>97</v>
      </c>
      <c r="G3" s="1117"/>
      <c r="H3" s="1117"/>
    </row>
    <row r="4" spans="1:8" s="603" customFormat="1" ht="24.95" customHeight="1">
      <c r="A4" s="1115"/>
      <c r="B4" s="607" t="s">
        <v>98</v>
      </c>
      <c r="C4" s="608" t="s">
        <v>94</v>
      </c>
      <c r="D4" s="729" t="s">
        <v>95</v>
      </c>
      <c r="E4" s="730" t="s">
        <v>96</v>
      </c>
      <c r="F4" s="730" t="s">
        <v>98</v>
      </c>
      <c r="G4" s="729" t="s">
        <v>99</v>
      </c>
      <c r="H4" s="731" t="s">
        <v>100</v>
      </c>
    </row>
    <row r="5" spans="1:8" s="605" customFormat="1" ht="24.95" customHeight="1">
      <c r="A5" s="338">
        <v>2015</v>
      </c>
      <c r="B5" s="339">
        <v>3938</v>
      </c>
      <c r="C5" s="716">
        <v>1863</v>
      </c>
      <c r="D5" s="717">
        <v>581</v>
      </c>
      <c r="E5" s="716">
        <v>1494</v>
      </c>
      <c r="F5" s="716">
        <v>8312</v>
      </c>
      <c r="G5" s="716">
        <v>3998</v>
      </c>
      <c r="H5" s="716">
        <v>4314</v>
      </c>
    </row>
    <row r="6" spans="1:8" s="604" customFormat="1" ht="24.95" customHeight="1">
      <c r="A6" s="723">
        <v>2016</v>
      </c>
      <c r="B6" s="724">
        <v>3938</v>
      </c>
      <c r="C6" s="721">
        <v>1863</v>
      </c>
      <c r="D6" s="721" t="s">
        <v>5</v>
      </c>
      <c r="E6" s="721">
        <v>1494</v>
      </c>
      <c r="F6" s="721">
        <v>8312</v>
      </c>
      <c r="G6" s="721">
        <v>3998</v>
      </c>
      <c r="H6" s="721">
        <v>4314</v>
      </c>
    </row>
    <row r="7" spans="1:8" s="604" customFormat="1" ht="24.95" customHeight="1">
      <c r="A7" s="723">
        <v>2017</v>
      </c>
      <c r="B7" s="724">
        <v>3905</v>
      </c>
      <c r="C7" s="721">
        <v>1855</v>
      </c>
      <c r="D7" s="903">
        <v>0</v>
      </c>
      <c r="E7" s="721">
        <v>2050</v>
      </c>
      <c r="F7" s="721">
        <v>8115</v>
      </c>
      <c r="G7" s="721">
        <v>3911</v>
      </c>
      <c r="H7" s="721">
        <v>4204</v>
      </c>
    </row>
    <row r="8" spans="1:8" s="604" customFormat="1" ht="24.95" customHeight="1">
      <c r="A8" s="723">
        <v>2018</v>
      </c>
      <c r="B8" s="10">
        <v>3890</v>
      </c>
      <c r="C8" s="9">
        <v>1849</v>
      </c>
      <c r="D8" s="8">
        <v>0</v>
      </c>
      <c r="E8" s="9">
        <v>2041</v>
      </c>
      <c r="F8" s="9">
        <v>8065</v>
      </c>
      <c r="G8" s="9">
        <v>3875</v>
      </c>
      <c r="H8" s="9">
        <v>4190</v>
      </c>
    </row>
    <row r="9" spans="1:8" s="665" customFormat="1" ht="24.95" customHeight="1" thickBot="1">
      <c r="A9" s="722">
        <v>2019</v>
      </c>
      <c r="B9" s="900">
        <f>SUM(C9:E9)</f>
        <v>4055</v>
      </c>
      <c r="C9" s="7">
        <v>2341</v>
      </c>
      <c r="D9" s="902">
        <v>0</v>
      </c>
      <c r="E9" s="7">
        <v>1714</v>
      </c>
      <c r="F9" s="901">
        <f>SUM(G9:H9)</f>
        <v>7628</v>
      </c>
      <c r="G9" s="7">
        <v>3585</v>
      </c>
      <c r="H9" s="7">
        <v>4043</v>
      </c>
    </row>
    <row r="10" spans="1:8" s="603" customFormat="1" ht="24.95" customHeight="1">
      <c r="A10" s="600" t="s">
        <v>397</v>
      </c>
      <c r="B10" s="601"/>
      <c r="C10" s="602"/>
      <c r="D10" s="602"/>
      <c r="E10" s="602"/>
      <c r="F10" s="602"/>
      <c r="G10" s="602"/>
      <c r="H10" s="602"/>
    </row>
    <row r="11" spans="1:8" ht="24.95" customHeight="1">
      <c r="A11" s="603" t="s">
        <v>398</v>
      </c>
    </row>
  </sheetData>
  <mergeCells count="5">
    <mergeCell ref="A1:H1"/>
    <mergeCell ref="A2:H2"/>
    <mergeCell ref="A3:A4"/>
    <mergeCell ref="B3:E3"/>
    <mergeCell ref="F3:H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7" firstPageNumber="116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8"/>
  <sheetViews>
    <sheetView view="pageBreakPreview" zoomScale="85" zoomScaleNormal="100" zoomScaleSheetLayoutView="75" workbookViewId="0">
      <selection activeCell="L20" sqref="L20"/>
    </sheetView>
  </sheetViews>
  <sheetFormatPr defaultRowHeight="13.5"/>
  <cols>
    <col min="1" max="1" width="8.44140625" style="150" customWidth="1"/>
    <col min="2" max="6" width="8.44140625" style="130" customWidth="1"/>
    <col min="7" max="7" width="8.44140625" style="131" customWidth="1"/>
    <col min="8" max="9" width="8.44140625" style="130" customWidth="1"/>
    <col min="10" max="10" width="8.88671875" style="132"/>
    <col min="11" max="11" width="5.33203125" style="132" customWidth="1"/>
    <col min="12" max="16384" width="8.88671875" style="132"/>
  </cols>
  <sheetData>
    <row r="1" spans="1:124" s="133" customFormat="1" ht="54.95" customHeight="1">
      <c r="A1" s="1155" t="s">
        <v>486</v>
      </c>
      <c r="B1" s="1155"/>
      <c r="C1" s="1155"/>
      <c r="D1" s="1155"/>
      <c r="E1" s="1155"/>
      <c r="F1" s="1155"/>
      <c r="G1" s="1155"/>
      <c r="H1" s="1155"/>
      <c r="I1" s="1155"/>
      <c r="S1" s="134"/>
    </row>
    <row r="2" spans="1:124" s="136" customFormat="1" ht="21" customHeight="1" thickBot="1">
      <c r="A2" s="378"/>
      <c r="B2" s="379"/>
      <c r="C2" s="379"/>
      <c r="D2" s="379"/>
      <c r="E2" s="379"/>
      <c r="F2" s="379"/>
      <c r="G2" s="380"/>
      <c r="H2" s="1165" t="s">
        <v>132</v>
      </c>
      <c r="I2" s="1166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124" s="137" customFormat="1" ht="24.95" customHeight="1">
      <c r="A3" s="1134" t="s">
        <v>33</v>
      </c>
      <c r="B3" s="1145" t="s">
        <v>141</v>
      </c>
      <c r="C3" s="1146"/>
      <c r="D3" s="1153" t="s">
        <v>372</v>
      </c>
      <c r="E3" s="1154"/>
      <c r="F3" s="1154"/>
      <c r="G3" s="1153" t="s">
        <v>408</v>
      </c>
      <c r="H3" s="1154"/>
      <c r="I3" s="1154"/>
    </row>
    <row r="4" spans="1:124" s="137" customFormat="1" ht="24.95" customHeight="1">
      <c r="A4" s="1159"/>
      <c r="B4" s="1162" t="s">
        <v>142</v>
      </c>
      <c r="C4" s="1160" t="s">
        <v>143</v>
      </c>
      <c r="D4" s="1162" t="s">
        <v>142</v>
      </c>
      <c r="E4" s="1162" t="s">
        <v>135</v>
      </c>
      <c r="F4" s="1164"/>
      <c r="G4" s="1162" t="s">
        <v>142</v>
      </c>
      <c r="H4" s="1162" t="s">
        <v>135</v>
      </c>
      <c r="I4" s="1164"/>
      <c r="N4" s="138"/>
    </row>
    <row r="5" spans="1:124" s="139" customFormat="1" ht="24.95" customHeight="1">
      <c r="A5" s="1135"/>
      <c r="B5" s="1163"/>
      <c r="C5" s="1167"/>
      <c r="D5" s="1163"/>
      <c r="E5" s="12"/>
      <c r="F5" s="11" t="s">
        <v>8</v>
      </c>
      <c r="G5" s="1163"/>
      <c r="H5" s="12"/>
      <c r="I5" s="11" t="s">
        <v>8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</row>
    <row r="6" spans="1:124" s="141" customFormat="1" ht="24.95" customHeight="1">
      <c r="A6" s="338">
        <v>2015</v>
      </c>
      <c r="B6" s="340">
        <v>84.9</v>
      </c>
      <c r="C6" s="876">
        <v>2253.5</v>
      </c>
      <c r="D6" s="720">
        <v>65</v>
      </c>
      <c r="E6" s="853">
        <v>1817</v>
      </c>
      <c r="F6" s="719">
        <v>1181</v>
      </c>
      <c r="G6" s="720">
        <v>19.899999999999999</v>
      </c>
      <c r="H6" s="720">
        <v>436.5</v>
      </c>
      <c r="I6" s="719">
        <v>2193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124" s="141" customFormat="1" ht="24.95" customHeight="1">
      <c r="A7" s="338">
        <v>2016</v>
      </c>
      <c r="B7" s="340">
        <v>86.2</v>
      </c>
      <c r="C7" s="876">
        <v>1549.7</v>
      </c>
      <c r="D7" s="720">
        <v>65</v>
      </c>
      <c r="E7" s="719">
        <v>1105</v>
      </c>
      <c r="F7" s="719">
        <v>1700</v>
      </c>
      <c r="G7" s="720">
        <v>21.2</v>
      </c>
      <c r="H7" s="720">
        <v>444.7</v>
      </c>
      <c r="I7" s="719">
        <v>4225</v>
      </c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124" s="141" customFormat="1" ht="24.95" customHeight="1">
      <c r="A8" s="844">
        <v>2017</v>
      </c>
      <c r="B8" s="846">
        <v>79.2</v>
      </c>
      <c r="C8" s="876">
        <v>1549.8</v>
      </c>
      <c r="D8" s="854">
        <v>58.4</v>
      </c>
      <c r="E8" s="853">
        <v>1146.9000000000001</v>
      </c>
      <c r="F8" s="853">
        <v>1919</v>
      </c>
      <c r="G8" s="854">
        <v>20.8</v>
      </c>
      <c r="H8" s="854">
        <v>402.9</v>
      </c>
      <c r="I8" s="853">
        <v>3921</v>
      </c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124" s="157" customFormat="1" ht="24.95" customHeight="1">
      <c r="A9" s="922">
        <v>2018</v>
      </c>
      <c r="B9" s="946">
        <v>107.4</v>
      </c>
      <c r="C9" s="939">
        <v>1816</v>
      </c>
      <c r="D9" s="948">
        <v>70.900000000000006</v>
      </c>
      <c r="E9" s="974">
        <v>960</v>
      </c>
      <c r="F9" s="939">
        <v>135.4</v>
      </c>
      <c r="G9" s="948">
        <v>36.5</v>
      </c>
      <c r="H9" s="948">
        <v>856</v>
      </c>
      <c r="I9" s="939">
        <v>234.5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</row>
    <row r="10" spans="1:124" s="143" customFormat="1" ht="24.95" customHeight="1" thickBot="1">
      <c r="A10" s="701">
        <v>2019</v>
      </c>
      <c r="B10" s="914">
        <f>SUM(D10,G10)</f>
        <v>106.6</v>
      </c>
      <c r="C10" s="916">
        <f>SUM(E10,H10)</f>
        <v>2229</v>
      </c>
      <c r="D10" s="915">
        <v>76.5</v>
      </c>
      <c r="E10" s="1054">
        <v>1419</v>
      </c>
      <c r="F10" s="916">
        <v>1855</v>
      </c>
      <c r="G10" s="915">
        <v>30.1</v>
      </c>
      <c r="H10" s="915">
        <v>810</v>
      </c>
      <c r="I10" s="916">
        <v>2691</v>
      </c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124" s="136" customFormat="1" ht="24" customHeight="1">
      <c r="A11" s="1152" t="s">
        <v>12</v>
      </c>
      <c r="B11" s="1152"/>
      <c r="C11" s="144"/>
      <c r="D11" s="144"/>
      <c r="E11" s="144"/>
      <c r="F11" s="144"/>
      <c r="G11" s="145"/>
      <c r="H11" s="144"/>
      <c r="I11" s="144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</row>
    <row r="12" spans="1:124">
      <c r="A12" s="146"/>
      <c r="B12" s="147"/>
      <c r="C12" s="147"/>
      <c r="D12" s="147"/>
      <c r="E12" s="147"/>
      <c r="F12" s="147"/>
      <c r="G12" s="148"/>
      <c r="H12" s="147"/>
      <c r="I12" s="147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>
      <c r="A13" s="146"/>
      <c r="B13" s="147"/>
      <c r="C13" s="147"/>
      <c r="D13" s="147"/>
      <c r="E13" s="147"/>
      <c r="F13" s="147"/>
      <c r="G13" s="148"/>
      <c r="H13" s="147"/>
      <c r="I13" s="147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>
      <c r="A14" s="146"/>
      <c r="B14" s="147"/>
      <c r="C14" s="147"/>
      <c r="D14" s="147"/>
      <c r="E14" s="147"/>
      <c r="F14" s="147"/>
      <c r="G14" s="148"/>
      <c r="H14" s="147"/>
      <c r="I14" s="147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>
      <c r="A15" s="146"/>
      <c r="B15" s="147"/>
      <c r="C15" s="147"/>
      <c r="D15" s="147"/>
      <c r="E15" s="147"/>
      <c r="F15" s="147"/>
      <c r="G15" s="148"/>
      <c r="H15" s="147"/>
      <c r="I15" s="147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>
      <c r="A16" s="146"/>
      <c r="B16" s="147"/>
      <c r="C16" s="147"/>
      <c r="D16" s="147"/>
      <c r="E16" s="147"/>
      <c r="F16" s="147"/>
      <c r="G16" s="148"/>
      <c r="H16" s="147"/>
      <c r="I16" s="147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>
      <c r="A17" s="146"/>
      <c r="B17" s="147"/>
      <c r="C17" s="147"/>
      <c r="D17" s="147"/>
      <c r="E17" s="147"/>
      <c r="F17" s="147"/>
      <c r="G17" s="148"/>
      <c r="H17" s="147"/>
      <c r="I17" s="147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1:124">
      <c r="A18" s="146"/>
      <c r="B18" s="147"/>
      <c r="C18" s="147"/>
      <c r="D18" s="147"/>
      <c r="E18" s="147"/>
      <c r="F18" s="147"/>
      <c r="G18" s="148"/>
      <c r="H18" s="147"/>
      <c r="I18" s="147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1:124">
      <c r="A19" s="146"/>
      <c r="B19" s="147"/>
      <c r="C19" s="147"/>
      <c r="D19" s="147"/>
      <c r="E19" s="147"/>
      <c r="F19" s="147"/>
      <c r="G19" s="148"/>
      <c r="H19" s="147"/>
      <c r="I19" s="147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>
      <c r="A20" s="146"/>
      <c r="B20" s="147"/>
      <c r="C20" s="147"/>
      <c r="D20" s="147"/>
      <c r="E20" s="147"/>
      <c r="F20" s="147"/>
      <c r="G20" s="148"/>
      <c r="H20" s="147"/>
      <c r="I20" s="147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>
      <c r="A21" s="146"/>
      <c r="B21" s="147"/>
      <c r="C21" s="147"/>
      <c r="D21" s="147"/>
      <c r="E21" s="147"/>
      <c r="F21" s="147"/>
      <c r="G21" s="148"/>
      <c r="H21" s="147"/>
      <c r="I21" s="147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>
      <c r="A22" s="146"/>
      <c r="B22" s="147"/>
      <c r="C22" s="147"/>
      <c r="D22" s="147"/>
      <c r="E22" s="147"/>
      <c r="F22" s="147"/>
      <c r="G22" s="148"/>
      <c r="H22" s="147"/>
      <c r="I22" s="147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>
      <c r="A23" s="146"/>
      <c r="B23" s="147"/>
      <c r="C23" s="147"/>
      <c r="D23" s="147"/>
      <c r="E23" s="147"/>
      <c r="F23" s="147"/>
      <c r="G23" s="148"/>
      <c r="H23" s="147"/>
      <c r="I23" s="147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</row>
    <row r="24" spans="1:124">
      <c r="A24" s="146"/>
      <c r="B24" s="147"/>
      <c r="C24" s="147"/>
      <c r="D24" s="147"/>
      <c r="E24" s="147"/>
      <c r="F24" s="147"/>
      <c r="G24" s="148"/>
      <c r="H24" s="147"/>
      <c r="I24" s="147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</row>
    <row r="25" spans="1:124">
      <c r="A25" s="146"/>
      <c r="B25" s="147"/>
      <c r="C25" s="147"/>
      <c r="D25" s="147"/>
      <c r="E25" s="147"/>
      <c r="F25" s="147"/>
      <c r="G25" s="148"/>
      <c r="H25" s="147"/>
      <c r="I25" s="147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>
      <c r="A26" s="146"/>
      <c r="B26" s="147"/>
      <c r="C26" s="147"/>
      <c r="D26" s="147"/>
      <c r="E26" s="147"/>
      <c r="F26" s="147"/>
      <c r="G26" s="148"/>
      <c r="H26" s="147"/>
      <c r="I26" s="147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1:124">
      <c r="A27" s="146"/>
      <c r="B27" s="147"/>
      <c r="C27" s="147"/>
      <c r="D27" s="147"/>
      <c r="E27" s="147"/>
      <c r="F27" s="147"/>
      <c r="G27" s="148"/>
      <c r="H27" s="147"/>
      <c r="I27" s="147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</row>
    <row r="28" spans="1:124">
      <c r="A28" s="146"/>
      <c r="B28" s="147"/>
      <c r="C28" s="147"/>
      <c r="D28" s="147"/>
      <c r="E28" s="147"/>
      <c r="F28" s="147"/>
      <c r="G28" s="148"/>
      <c r="H28" s="147"/>
      <c r="I28" s="147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>
      <c r="A29" s="146"/>
      <c r="B29" s="147"/>
      <c r="C29" s="147"/>
      <c r="D29" s="147"/>
      <c r="E29" s="147"/>
      <c r="F29" s="147"/>
      <c r="G29" s="148"/>
      <c r="H29" s="147"/>
      <c r="I29" s="147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1:124">
      <c r="A30" s="146"/>
      <c r="B30" s="147"/>
      <c r="C30" s="147"/>
      <c r="D30" s="147"/>
      <c r="E30" s="147"/>
      <c r="F30" s="147"/>
      <c r="G30" s="148"/>
      <c r="H30" s="147"/>
      <c r="I30" s="147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1:124">
      <c r="A31" s="146"/>
      <c r="B31" s="147"/>
      <c r="C31" s="147"/>
      <c r="D31" s="147"/>
      <c r="E31" s="147"/>
      <c r="F31" s="147"/>
      <c r="G31" s="148"/>
      <c r="H31" s="147"/>
      <c r="I31" s="147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1:124">
      <c r="A32" s="146"/>
      <c r="B32" s="147"/>
      <c r="C32" s="147"/>
      <c r="D32" s="147"/>
      <c r="E32" s="147"/>
      <c r="F32" s="147"/>
      <c r="G32" s="148"/>
      <c r="H32" s="147"/>
      <c r="I32" s="147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</row>
    <row r="33" spans="1:124">
      <c r="A33" s="146"/>
      <c r="B33" s="147"/>
      <c r="C33" s="147"/>
      <c r="D33" s="147"/>
      <c r="E33" s="147"/>
      <c r="F33" s="147"/>
      <c r="G33" s="148"/>
      <c r="H33" s="147"/>
      <c r="I33" s="147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>
      <c r="A34" s="146"/>
      <c r="B34" s="147"/>
      <c r="C34" s="147"/>
      <c r="D34" s="147"/>
      <c r="E34" s="147"/>
      <c r="F34" s="147"/>
      <c r="G34" s="148"/>
      <c r="H34" s="147"/>
      <c r="I34" s="147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>
      <c r="A35" s="146"/>
      <c r="B35" s="147"/>
      <c r="C35" s="147"/>
      <c r="D35" s="147"/>
      <c r="E35" s="147"/>
      <c r="F35" s="147"/>
      <c r="G35" s="148"/>
      <c r="H35" s="147"/>
      <c r="I35" s="147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1:124">
      <c r="A36" s="146"/>
      <c r="B36" s="147"/>
      <c r="C36" s="147"/>
      <c r="D36" s="147"/>
      <c r="E36" s="147"/>
      <c r="F36" s="147"/>
      <c r="G36" s="148"/>
      <c r="H36" s="147"/>
      <c r="I36" s="147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</row>
    <row r="37" spans="1:124">
      <c r="A37" s="146"/>
      <c r="B37" s="147"/>
      <c r="C37" s="147"/>
      <c r="D37" s="147"/>
      <c r="E37" s="147"/>
      <c r="F37" s="147"/>
      <c r="G37" s="148"/>
      <c r="H37" s="147"/>
      <c r="I37" s="147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1:124">
      <c r="A38" s="146"/>
      <c r="B38" s="147"/>
      <c r="C38" s="147"/>
      <c r="D38" s="147"/>
      <c r="E38" s="147"/>
      <c r="F38" s="147"/>
      <c r="G38" s="148"/>
      <c r="H38" s="147"/>
      <c r="I38" s="147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</row>
    <row r="39" spans="1:124">
      <c r="A39" s="146"/>
      <c r="B39" s="147"/>
      <c r="C39" s="147"/>
      <c r="D39" s="147"/>
      <c r="E39" s="147"/>
      <c r="F39" s="147"/>
      <c r="G39" s="148"/>
      <c r="H39" s="147"/>
      <c r="I39" s="147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>
      <c r="A40" s="146"/>
      <c r="B40" s="147"/>
      <c r="C40" s="147"/>
      <c r="D40" s="147"/>
      <c r="E40" s="147"/>
      <c r="F40" s="147"/>
      <c r="G40" s="148"/>
      <c r="H40" s="147"/>
      <c r="I40" s="147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1:124">
      <c r="A41" s="146"/>
      <c r="B41" s="147"/>
      <c r="C41" s="147"/>
      <c r="D41" s="147"/>
      <c r="E41" s="147"/>
      <c r="F41" s="147"/>
      <c r="G41" s="148"/>
      <c r="H41" s="147"/>
      <c r="I41" s="147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</row>
    <row r="42" spans="1:124">
      <c r="A42" s="146"/>
      <c r="B42" s="147"/>
      <c r="C42" s="147"/>
      <c r="D42" s="147"/>
      <c r="E42" s="147"/>
      <c r="F42" s="147"/>
      <c r="G42" s="148"/>
      <c r="H42" s="147"/>
      <c r="I42" s="147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</row>
    <row r="43" spans="1:124">
      <c r="A43" s="146"/>
      <c r="B43" s="147"/>
      <c r="C43" s="147"/>
      <c r="D43" s="147"/>
      <c r="E43" s="147"/>
      <c r="F43" s="147"/>
      <c r="G43" s="148"/>
      <c r="H43" s="147"/>
      <c r="I43" s="147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1:124">
      <c r="A44" s="146"/>
      <c r="B44" s="147"/>
      <c r="C44" s="147"/>
      <c r="D44" s="147"/>
      <c r="E44" s="147"/>
      <c r="F44" s="147"/>
      <c r="G44" s="148"/>
      <c r="H44" s="147"/>
      <c r="I44" s="147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1:124">
      <c r="A45" s="146"/>
      <c r="B45" s="147"/>
      <c r="C45" s="147"/>
      <c r="D45" s="147"/>
      <c r="E45" s="147"/>
      <c r="F45" s="147"/>
      <c r="G45" s="148"/>
      <c r="H45" s="147"/>
      <c r="I45" s="147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>
      <c r="A46" s="146"/>
      <c r="B46" s="147"/>
      <c r="C46" s="147"/>
      <c r="D46" s="147"/>
      <c r="E46" s="147"/>
      <c r="F46" s="147"/>
      <c r="G46" s="148"/>
      <c r="H46" s="147"/>
      <c r="I46" s="147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</row>
    <row r="47" spans="1:124">
      <c r="A47" s="146"/>
      <c r="B47" s="147"/>
      <c r="C47" s="147"/>
      <c r="D47" s="147"/>
      <c r="E47" s="147"/>
      <c r="F47" s="147"/>
      <c r="G47" s="148"/>
      <c r="H47" s="147"/>
      <c r="I47" s="147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</row>
    <row r="48" spans="1:124">
      <c r="A48" s="146"/>
      <c r="B48" s="147"/>
      <c r="C48" s="147"/>
      <c r="D48" s="147"/>
      <c r="E48" s="147"/>
      <c r="F48" s="147"/>
      <c r="G48" s="148"/>
      <c r="H48" s="147"/>
      <c r="I48" s="147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</row>
    <row r="49" spans="1:124">
      <c r="A49" s="146"/>
      <c r="B49" s="147"/>
      <c r="C49" s="147"/>
      <c r="D49" s="147"/>
      <c r="E49" s="147"/>
      <c r="F49" s="147"/>
      <c r="G49" s="148"/>
      <c r="H49" s="147"/>
      <c r="I49" s="147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>
      <c r="A50" s="146"/>
      <c r="B50" s="147"/>
      <c r="C50" s="147"/>
      <c r="D50" s="147"/>
      <c r="E50" s="147"/>
      <c r="F50" s="147"/>
      <c r="G50" s="148"/>
      <c r="H50" s="147"/>
      <c r="I50" s="147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>
      <c r="A51" s="146"/>
      <c r="B51" s="147"/>
      <c r="C51" s="147"/>
      <c r="D51" s="147"/>
      <c r="E51" s="147"/>
      <c r="F51" s="147"/>
      <c r="G51" s="148"/>
      <c r="H51" s="147"/>
      <c r="I51" s="147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>
      <c r="A52" s="146"/>
      <c r="B52" s="147"/>
      <c r="C52" s="147"/>
      <c r="D52" s="147"/>
      <c r="E52" s="147"/>
      <c r="F52" s="147"/>
      <c r="G52" s="148"/>
      <c r="H52" s="147"/>
      <c r="I52" s="147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>
      <c r="A53" s="146"/>
      <c r="B53" s="147"/>
      <c r="C53" s="147"/>
      <c r="D53" s="147"/>
      <c r="E53" s="147"/>
      <c r="F53" s="147"/>
      <c r="G53" s="148"/>
      <c r="H53" s="147"/>
      <c r="I53" s="147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4" spans="1:124">
      <c r="A54" s="146"/>
      <c r="B54" s="147"/>
      <c r="C54" s="147"/>
      <c r="D54" s="147"/>
      <c r="E54" s="147"/>
      <c r="F54" s="147"/>
      <c r="G54" s="148"/>
      <c r="H54" s="147"/>
      <c r="I54" s="147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</row>
    <row r="55" spans="1:124">
      <c r="A55" s="146"/>
      <c r="B55" s="147"/>
      <c r="C55" s="147"/>
      <c r="D55" s="147"/>
      <c r="E55" s="147"/>
      <c r="F55" s="147"/>
      <c r="G55" s="148"/>
      <c r="H55" s="147"/>
      <c r="I55" s="147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</row>
    <row r="56" spans="1:124">
      <c r="A56" s="146"/>
      <c r="B56" s="147"/>
      <c r="C56" s="147"/>
      <c r="D56" s="147"/>
      <c r="E56" s="147"/>
      <c r="F56" s="147"/>
      <c r="G56" s="148"/>
      <c r="H56" s="147"/>
      <c r="I56" s="147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</row>
    <row r="57" spans="1:124">
      <c r="A57" s="146"/>
      <c r="B57" s="147"/>
      <c r="C57" s="147"/>
      <c r="D57" s="147"/>
      <c r="E57" s="147"/>
      <c r="F57" s="147"/>
      <c r="G57" s="148"/>
      <c r="H57" s="147"/>
      <c r="I57" s="147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</row>
    <row r="58" spans="1:124">
      <c r="A58" s="146"/>
      <c r="B58" s="147"/>
      <c r="C58" s="147"/>
      <c r="D58" s="147"/>
      <c r="E58" s="147"/>
      <c r="F58" s="147"/>
      <c r="G58" s="148"/>
      <c r="H58" s="147"/>
      <c r="I58" s="147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</row>
    <row r="59" spans="1:124">
      <c r="A59" s="146"/>
      <c r="B59" s="147"/>
      <c r="C59" s="147"/>
      <c r="D59" s="147"/>
      <c r="E59" s="147"/>
      <c r="F59" s="147"/>
      <c r="G59" s="148"/>
      <c r="H59" s="147"/>
      <c r="I59" s="147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</row>
    <row r="60" spans="1:124">
      <c r="A60" s="146"/>
      <c r="B60" s="147"/>
      <c r="C60" s="147"/>
      <c r="D60" s="147"/>
      <c r="E60" s="147"/>
      <c r="F60" s="147"/>
      <c r="G60" s="148"/>
      <c r="H60" s="147"/>
      <c r="I60" s="147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1:124">
      <c r="A61" s="146"/>
      <c r="B61" s="147"/>
      <c r="C61" s="147"/>
      <c r="D61" s="147"/>
      <c r="E61" s="147"/>
      <c r="F61" s="147"/>
      <c r="G61" s="148"/>
      <c r="H61" s="147"/>
      <c r="I61" s="147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>
      <c r="A62" s="146"/>
      <c r="B62" s="147"/>
      <c r="C62" s="147"/>
      <c r="D62" s="147"/>
      <c r="E62" s="147"/>
      <c r="F62" s="147"/>
      <c r="G62" s="148"/>
      <c r="H62" s="147"/>
      <c r="I62" s="147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</row>
    <row r="63" spans="1:124">
      <c r="A63" s="146"/>
      <c r="B63" s="147"/>
      <c r="C63" s="147"/>
      <c r="D63" s="147"/>
      <c r="E63" s="147"/>
      <c r="F63" s="147"/>
      <c r="G63" s="148"/>
      <c r="H63" s="147"/>
      <c r="I63" s="147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</row>
    <row r="64" spans="1:124">
      <c r="A64" s="146"/>
      <c r="B64" s="147"/>
      <c r="C64" s="147"/>
      <c r="D64" s="147"/>
      <c r="E64" s="147"/>
      <c r="F64" s="147"/>
      <c r="G64" s="148"/>
      <c r="H64" s="147"/>
      <c r="I64" s="147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</row>
    <row r="65" spans="1:124">
      <c r="A65" s="146"/>
      <c r="B65" s="147"/>
      <c r="C65" s="147"/>
      <c r="D65" s="147"/>
      <c r="E65" s="147"/>
      <c r="F65" s="147"/>
      <c r="G65" s="148"/>
      <c r="H65" s="147"/>
      <c r="I65" s="147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</row>
    <row r="66" spans="1:124">
      <c r="A66" s="146"/>
      <c r="B66" s="147"/>
      <c r="C66" s="147"/>
      <c r="D66" s="147"/>
      <c r="E66" s="147"/>
      <c r="F66" s="147"/>
      <c r="G66" s="148"/>
      <c r="H66" s="147"/>
      <c r="I66" s="147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:124">
      <c r="A67" s="146"/>
      <c r="B67" s="147"/>
      <c r="C67" s="147"/>
      <c r="D67" s="147"/>
      <c r="E67" s="147"/>
      <c r="F67" s="147"/>
      <c r="G67" s="148"/>
      <c r="H67" s="147"/>
      <c r="I67" s="147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:124">
      <c r="A68" s="146"/>
      <c r="B68" s="147"/>
      <c r="C68" s="147"/>
      <c r="D68" s="147"/>
      <c r="E68" s="147"/>
      <c r="F68" s="147"/>
      <c r="G68" s="148"/>
      <c r="H68" s="147"/>
      <c r="I68" s="147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</row>
    <row r="69" spans="1:124">
      <c r="A69" s="146"/>
      <c r="B69" s="147"/>
      <c r="C69" s="147"/>
      <c r="D69" s="147"/>
      <c r="E69" s="147"/>
      <c r="F69" s="147"/>
      <c r="G69" s="148"/>
      <c r="H69" s="147"/>
      <c r="I69" s="147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</row>
    <row r="70" spans="1:124">
      <c r="A70" s="146"/>
      <c r="B70" s="147"/>
      <c r="C70" s="147"/>
      <c r="D70" s="147"/>
      <c r="E70" s="147"/>
      <c r="F70" s="147"/>
      <c r="G70" s="148"/>
      <c r="H70" s="147"/>
      <c r="I70" s="147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</row>
    <row r="71" spans="1:124">
      <c r="A71" s="146"/>
      <c r="B71" s="147"/>
      <c r="C71" s="147"/>
      <c r="D71" s="147"/>
      <c r="E71" s="147"/>
      <c r="F71" s="147"/>
      <c r="G71" s="148"/>
      <c r="H71" s="147"/>
      <c r="I71" s="147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</row>
    <row r="72" spans="1:124">
      <c r="A72" s="146"/>
      <c r="B72" s="147"/>
      <c r="C72" s="147"/>
      <c r="D72" s="147"/>
      <c r="E72" s="147"/>
      <c r="F72" s="147"/>
      <c r="G72" s="148"/>
      <c r="H72" s="147"/>
      <c r="I72" s="147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</row>
    <row r="73" spans="1:124">
      <c r="A73" s="146"/>
      <c r="B73" s="147"/>
      <c r="C73" s="147"/>
      <c r="D73" s="147"/>
      <c r="E73" s="147"/>
      <c r="F73" s="147"/>
      <c r="G73" s="148"/>
      <c r="H73" s="147"/>
      <c r="I73" s="147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</row>
    <row r="74" spans="1:124">
      <c r="A74" s="146"/>
      <c r="B74" s="147"/>
      <c r="C74" s="147"/>
      <c r="D74" s="147"/>
      <c r="E74" s="147"/>
      <c r="F74" s="147"/>
      <c r="G74" s="148"/>
      <c r="H74" s="147"/>
      <c r="I74" s="147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</row>
    <row r="75" spans="1:124">
      <c r="A75" s="146"/>
      <c r="B75" s="147"/>
      <c r="C75" s="147"/>
      <c r="D75" s="147"/>
      <c r="E75" s="147"/>
      <c r="F75" s="147"/>
      <c r="G75" s="148"/>
      <c r="H75" s="147"/>
      <c r="I75" s="147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</row>
    <row r="76" spans="1:124">
      <c r="A76" s="146"/>
      <c r="B76" s="147"/>
      <c r="C76" s="147"/>
      <c r="D76" s="147"/>
      <c r="E76" s="147"/>
      <c r="F76" s="147"/>
      <c r="G76" s="148"/>
      <c r="H76" s="147"/>
      <c r="I76" s="147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</row>
    <row r="77" spans="1:124">
      <c r="A77" s="146"/>
      <c r="B77" s="147"/>
      <c r="C77" s="147"/>
      <c r="D77" s="147"/>
      <c r="E77" s="147"/>
      <c r="F77" s="147"/>
      <c r="G77" s="148"/>
      <c r="H77" s="147"/>
      <c r="I77" s="147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</row>
    <row r="78" spans="1:124">
      <c r="A78" s="146"/>
      <c r="B78" s="147"/>
      <c r="C78" s="147"/>
      <c r="D78" s="147"/>
      <c r="E78" s="147"/>
      <c r="F78" s="147"/>
      <c r="G78" s="148"/>
      <c r="H78" s="147"/>
      <c r="I78" s="147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</row>
    <row r="79" spans="1:124">
      <c r="A79" s="146"/>
      <c r="B79" s="147"/>
      <c r="C79" s="147"/>
      <c r="D79" s="147"/>
      <c r="E79" s="147"/>
      <c r="F79" s="147"/>
      <c r="G79" s="148"/>
      <c r="H79" s="147"/>
      <c r="I79" s="147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</row>
    <row r="80" spans="1:124">
      <c r="A80" s="146"/>
      <c r="B80" s="147"/>
      <c r="C80" s="147"/>
      <c r="D80" s="147"/>
      <c r="E80" s="147"/>
      <c r="F80" s="147"/>
      <c r="G80" s="148"/>
      <c r="H80" s="147"/>
      <c r="I80" s="147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</row>
    <row r="81" spans="1:124">
      <c r="A81" s="146"/>
      <c r="B81" s="147"/>
      <c r="C81" s="147"/>
      <c r="D81" s="147"/>
      <c r="E81" s="147"/>
      <c r="F81" s="147"/>
      <c r="G81" s="148"/>
      <c r="H81" s="147"/>
      <c r="I81" s="147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</row>
    <row r="82" spans="1:124">
      <c r="A82" s="146"/>
      <c r="B82" s="147"/>
      <c r="C82" s="147"/>
      <c r="D82" s="147"/>
      <c r="E82" s="147"/>
      <c r="F82" s="147"/>
      <c r="G82" s="148"/>
      <c r="H82" s="147"/>
      <c r="I82" s="147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</row>
    <row r="83" spans="1:124">
      <c r="A83" s="146"/>
      <c r="B83" s="147"/>
      <c r="C83" s="147"/>
      <c r="D83" s="147"/>
      <c r="E83" s="147"/>
      <c r="F83" s="147"/>
      <c r="G83" s="148"/>
      <c r="H83" s="147"/>
      <c r="I83" s="147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</row>
    <row r="84" spans="1:124">
      <c r="A84" s="146"/>
      <c r="B84" s="147"/>
      <c r="C84" s="147"/>
      <c r="D84" s="147"/>
      <c r="E84" s="147"/>
      <c r="F84" s="147"/>
      <c r="G84" s="148"/>
      <c r="H84" s="147"/>
      <c r="I84" s="147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</row>
    <row r="85" spans="1:124">
      <c r="A85" s="146"/>
      <c r="B85" s="147"/>
      <c r="C85" s="147"/>
      <c r="D85" s="147"/>
      <c r="E85" s="147"/>
      <c r="F85" s="147"/>
      <c r="G85" s="148"/>
      <c r="H85" s="147"/>
      <c r="I85" s="147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</row>
    <row r="86" spans="1:124">
      <c r="A86" s="146"/>
      <c r="B86" s="147"/>
      <c r="C86" s="147"/>
      <c r="D86" s="147"/>
      <c r="E86" s="147"/>
      <c r="F86" s="147"/>
      <c r="G86" s="148"/>
      <c r="H86" s="147"/>
      <c r="I86" s="147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</row>
    <row r="87" spans="1:124">
      <c r="A87" s="146"/>
      <c r="B87" s="147"/>
      <c r="C87" s="147"/>
      <c r="D87" s="147"/>
      <c r="E87" s="147"/>
      <c r="F87" s="147"/>
      <c r="G87" s="148"/>
      <c r="H87" s="147"/>
      <c r="I87" s="147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</row>
    <row r="88" spans="1:124">
      <c r="A88" s="146"/>
      <c r="B88" s="147"/>
      <c r="C88" s="147"/>
      <c r="D88" s="147"/>
      <c r="E88" s="147"/>
      <c r="F88" s="147"/>
      <c r="G88" s="148"/>
      <c r="H88" s="147"/>
      <c r="I88" s="147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</row>
    <row r="89" spans="1:124">
      <c r="A89" s="146"/>
      <c r="B89" s="147"/>
      <c r="C89" s="147"/>
      <c r="D89" s="147"/>
      <c r="E89" s="147"/>
      <c r="F89" s="147"/>
      <c r="G89" s="148"/>
      <c r="H89" s="147"/>
      <c r="I89" s="147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</row>
    <row r="90" spans="1:124">
      <c r="A90" s="146"/>
      <c r="B90" s="147"/>
      <c r="C90" s="147"/>
      <c r="D90" s="147"/>
      <c r="E90" s="147"/>
      <c r="F90" s="147"/>
      <c r="G90" s="148"/>
      <c r="H90" s="147"/>
      <c r="I90" s="147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</row>
    <row r="91" spans="1:124">
      <c r="A91" s="146"/>
      <c r="B91" s="147"/>
      <c r="C91" s="147"/>
      <c r="D91" s="147"/>
      <c r="E91" s="147"/>
      <c r="F91" s="147"/>
      <c r="G91" s="148"/>
      <c r="H91" s="147"/>
      <c r="I91" s="147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</row>
    <row r="92" spans="1:124">
      <c r="A92" s="146"/>
      <c r="B92" s="147"/>
      <c r="C92" s="147"/>
      <c r="D92" s="147"/>
      <c r="E92" s="147"/>
      <c r="F92" s="147"/>
      <c r="G92" s="148"/>
      <c r="H92" s="147"/>
      <c r="I92" s="147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</row>
    <row r="93" spans="1:124">
      <c r="A93" s="146"/>
      <c r="B93" s="147"/>
      <c r="C93" s="147"/>
      <c r="D93" s="147"/>
      <c r="E93" s="147"/>
      <c r="F93" s="147"/>
      <c r="G93" s="148"/>
      <c r="H93" s="147"/>
      <c r="I93" s="147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</row>
    <row r="94" spans="1:124">
      <c r="A94" s="146"/>
      <c r="B94" s="147"/>
      <c r="C94" s="147"/>
      <c r="D94" s="147"/>
      <c r="E94" s="147"/>
      <c r="F94" s="147"/>
      <c r="G94" s="148"/>
      <c r="H94" s="147"/>
      <c r="I94" s="147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</row>
    <row r="95" spans="1:124">
      <c r="A95" s="146"/>
      <c r="B95" s="147"/>
      <c r="C95" s="147"/>
      <c r="D95" s="147"/>
      <c r="E95" s="147"/>
      <c r="F95" s="147"/>
      <c r="G95" s="148"/>
      <c r="H95" s="147"/>
      <c r="I95" s="147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</row>
    <row r="96" spans="1:124">
      <c r="A96" s="146"/>
      <c r="B96" s="147"/>
      <c r="C96" s="147"/>
      <c r="D96" s="147"/>
      <c r="E96" s="147"/>
      <c r="F96" s="147"/>
      <c r="G96" s="148"/>
      <c r="H96" s="147"/>
      <c r="I96" s="147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</row>
    <row r="97" spans="1:124">
      <c r="A97" s="146"/>
      <c r="B97" s="147"/>
      <c r="C97" s="147"/>
      <c r="D97" s="147"/>
      <c r="E97" s="147"/>
      <c r="F97" s="147"/>
      <c r="G97" s="148"/>
      <c r="H97" s="147"/>
      <c r="I97" s="147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</row>
    <row r="98" spans="1:124">
      <c r="A98" s="146"/>
      <c r="B98" s="147"/>
      <c r="C98" s="147"/>
      <c r="D98" s="147"/>
      <c r="E98" s="147"/>
      <c r="F98" s="147"/>
      <c r="G98" s="148"/>
      <c r="H98" s="147"/>
      <c r="I98" s="147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</row>
    <row r="99" spans="1:124">
      <c r="A99" s="146"/>
      <c r="B99" s="147"/>
      <c r="C99" s="147"/>
      <c r="D99" s="147"/>
      <c r="E99" s="147"/>
      <c r="F99" s="147"/>
      <c r="G99" s="148"/>
      <c r="H99" s="147"/>
      <c r="I99" s="147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</row>
    <row r="100" spans="1:124">
      <c r="A100" s="146"/>
      <c r="B100" s="147"/>
      <c r="C100" s="147"/>
      <c r="D100" s="147"/>
      <c r="E100" s="147"/>
      <c r="F100" s="147"/>
      <c r="G100" s="148"/>
      <c r="H100" s="147"/>
      <c r="I100" s="147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</row>
    <row r="101" spans="1:124">
      <c r="A101" s="146"/>
      <c r="B101" s="147"/>
      <c r="C101" s="147"/>
      <c r="D101" s="147"/>
      <c r="E101" s="147"/>
      <c r="F101" s="147"/>
      <c r="G101" s="148"/>
      <c r="H101" s="147"/>
      <c r="I101" s="147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</row>
    <row r="102" spans="1:124">
      <c r="A102" s="146"/>
      <c r="B102" s="147"/>
      <c r="C102" s="147"/>
      <c r="D102" s="147"/>
      <c r="E102" s="147"/>
      <c r="F102" s="147"/>
      <c r="G102" s="148"/>
      <c r="H102" s="147"/>
      <c r="I102" s="147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</row>
    <row r="103" spans="1:124">
      <c r="A103" s="146"/>
      <c r="B103" s="147"/>
      <c r="C103" s="147"/>
      <c r="D103" s="147"/>
      <c r="E103" s="147"/>
      <c r="F103" s="147"/>
      <c r="G103" s="148"/>
      <c r="H103" s="147"/>
      <c r="I103" s="147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</row>
    <row r="104" spans="1:124">
      <c r="A104" s="146"/>
      <c r="B104" s="147"/>
      <c r="C104" s="147"/>
      <c r="D104" s="147"/>
      <c r="E104" s="147"/>
      <c r="F104" s="147"/>
      <c r="G104" s="148"/>
      <c r="H104" s="147"/>
      <c r="I104" s="147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</row>
    <row r="105" spans="1:124">
      <c r="A105" s="146"/>
      <c r="B105" s="147"/>
      <c r="C105" s="147"/>
      <c r="D105" s="147"/>
      <c r="E105" s="147"/>
      <c r="F105" s="147"/>
      <c r="G105" s="148"/>
      <c r="H105" s="147"/>
      <c r="I105" s="147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</row>
    <row r="106" spans="1:124">
      <c r="A106" s="146"/>
      <c r="B106" s="147"/>
      <c r="C106" s="147"/>
      <c r="D106" s="147"/>
      <c r="E106" s="147"/>
      <c r="F106" s="147"/>
      <c r="G106" s="148"/>
      <c r="H106" s="147"/>
      <c r="I106" s="147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</row>
    <row r="107" spans="1:124">
      <c r="A107" s="146"/>
      <c r="B107" s="147"/>
      <c r="C107" s="147"/>
      <c r="D107" s="147"/>
      <c r="E107" s="147"/>
      <c r="F107" s="147"/>
      <c r="G107" s="148"/>
      <c r="H107" s="147"/>
      <c r="I107" s="147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</row>
    <row r="108" spans="1:124">
      <c r="A108" s="146"/>
      <c r="B108" s="147"/>
      <c r="C108" s="147"/>
      <c r="D108" s="147"/>
      <c r="E108" s="147"/>
      <c r="F108" s="147"/>
      <c r="G108" s="148"/>
      <c r="H108" s="147"/>
      <c r="I108" s="147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</row>
    <row r="109" spans="1:124">
      <c r="A109" s="146"/>
      <c r="B109" s="147"/>
      <c r="C109" s="147"/>
      <c r="D109" s="147"/>
      <c r="E109" s="147"/>
      <c r="F109" s="147"/>
      <c r="G109" s="148"/>
      <c r="H109" s="147"/>
      <c r="I109" s="147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</row>
    <row r="110" spans="1:124">
      <c r="A110" s="146"/>
      <c r="B110" s="147"/>
      <c r="C110" s="147"/>
      <c r="D110" s="147"/>
      <c r="E110" s="147"/>
      <c r="F110" s="147"/>
      <c r="G110" s="148"/>
      <c r="H110" s="147"/>
      <c r="I110" s="147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</row>
    <row r="111" spans="1:124">
      <c r="A111" s="146"/>
      <c r="B111" s="147"/>
      <c r="C111" s="147"/>
      <c r="D111" s="147"/>
      <c r="E111" s="147"/>
      <c r="F111" s="147"/>
      <c r="G111" s="148"/>
      <c r="H111" s="147"/>
      <c r="I111" s="147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</row>
    <row r="112" spans="1:124">
      <c r="A112" s="146"/>
      <c r="B112" s="147"/>
      <c r="C112" s="147"/>
      <c r="D112" s="147"/>
      <c r="E112" s="147"/>
      <c r="F112" s="147"/>
      <c r="G112" s="148"/>
      <c r="H112" s="147"/>
      <c r="I112" s="147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1:124">
      <c r="A113" s="146"/>
      <c r="B113" s="147"/>
      <c r="C113" s="147"/>
      <c r="D113" s="147"/>
      <c r="E113" s="147"/>
      <c r="F113" s="147"/>
      <c r="G113" s="148"/>
      <c r="H113" s="147"/>
      <c r="I113" s="147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1:124">
      <c r="A114" s="146"/>
      <c r="B114" s="147"/>
      <c r="C114" s="147"/>
      <c r="D114" s="147"/>
      <c r="E114" s="147"/>
      <c r="F114" s="147"/>
      <c r="G114" s="148"/>
      <c r="H114" s="147"/>
      <c r="I114" s="147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</row>
    <row r="115" spans="1:124">
      <c r="A115" s="146"/>
      <c r="B115" s="147"/>
      <c r="C115" s="147"/>
      <c r="D115" s="147"/>
      <c r="E115" s="147"/>
      <c r="F115" s="147"/>
      <c r="G115" s="148"/>
      <c r="H115" s="147"/>
      <c r="I115" s="147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</row>
    <row r="116" spans="1:124">
      <c r="A116" s="146"/>
      <c r="B116" s="147"/>
      <c r="C116" s="147"/>
      <c r="D116" s="147"/>
      <c r="E116" s="147"/>
      <c r="F116" s="147"/>
      <c r="G116" s="148"/>
      <c r="H116" s="147"/>
      <c r="I116" s="147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</row>
    <row r="117" spans="1:124">
      <c r="A117" s="146"/>
      <c r="B117" s="147"/>
      <c r="C117" s="147"/>
      <c r="D117" s="147"/>
      <c r="E117" s="147"/>
      <c r="F117" s="147"/>
      <c r="G117" s="148"/>
      <c r="H117" s="147"/>
      <c r="I117" s="147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1:124">
      <c r="A118" s="146"/>
      <c r="B118" s="147"/>
      <c r="C118" s="147"/>
      <c r="D118" s="147"/>
      <c r="E118" s="147"/>
      <c r="F118" s="147"/>
      <c r="G118" s="148"/>
      <c r="H118" s="147"/>
      <c r="I118" s="147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</sheetData>
  <mergeCells count="13">
    <mergeCell ref="A11:B11"/>
    <mergeCell ref="D3:F3"/>
    <mergeCell ref="G4:G5"/>
    <mergeCell ref="G3:I3"/>
    <mergeCell ref="H4:I4"/>
    <mergeCell ref="B4:B5"/>
    <mergeCell ref="B3:C3"/>
    <mergeCell ref="A1:I1"/>
    <mergeCell ref="A3:A5"/>
    <mergeCell ref="D4:D5"/>
    <mergeCell ref="E4:F4"/>
    <mergeCell ref="H2:I2"/>
    <mergeCell ref="C4:C5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52" firstPageNumber="116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3"/>
  <sheetViews>
    <sheetView view="pageBreakPreview" topLeftCell="BB1" zoomScale="85" zoomScaleNormal="85" zoomScaleSheetLayoutView="85" workbookViewId="0">
      <selection activeCell="I17" sqref="I17"/>
    </sheetView>
  </sheetViews>
  <sheetFormatPr defaultRowHeight="13.5"/>
  <cols>
    <col min="1" max="1" width="6.5546875" style="405" customWidth="1"/>
    <col min="2" max="2" width="6.5546875" style="395" customWidth="1"/>
    <col min="3" max="3" width="6.88671875" style="396" customWidth="1"/>
    <col min="4" max="4" width="6.109375" style="395" customWidth="1"/>
    <col min="5" max="5" width="3.88671875" style="396" customWidth="1"/>
    <col min="6" max="6" width="7" style="395" customWidth="1"/>
    <col min="7" max="7" width="5" style="395" customWidth="1"/>
    <col min="8" max="8" width="3.88671875" style="396" customWidth="1"/>
    <col min="9" max="9" width="7.6640625" style="395" customWidth="1"/>
    <col min="10" max="10" width="5" style="395" customWidth="1"/>
    <col min="11" max="11" width="3.77734375" style="396" customWidth="1"/>
    <col min="12" max="13" width="6.77734375" style="395" customWidth="1"/>
    <col min="14" max="14" width="6.77734375" style="396" customWidth="1"/>
    <col min="15" max="15" width="11" style="395" bestFit="1" customWidth="1"/>
    <col min="16" max="16" width="6.5546875" style="405" customWidth="1"/>
    <col min="17" max="17" width="6.77734375" style="395" customWidth="1"/>
    <col min="18" max="18" width="6.77734375" style="396" customWidth="1"/>
    <col min="19" max="20" width="6.77734375" style="395" customWidth="1"/>
    <col min="21" max="21" width="6.77734375" style="396" customWidth="1"/>
    <col min="22" max="23" width="6.77734375" style="395" customWidth="1"/>
    <col min="24" max="24" width="6.77734375" style="396" customWidth="1"/>
    <col min="25" max="25" width="6.77734375" style="395" customWidth="1"/>
    <col min="26" max="26" width="6.77734375" style="396" customWidth="1"/>
    <col min="27" max="28" width="6.77734375" style="395" customWidth="1"/>
    <col min="29" max="29" width="6.77734375" style="396" customWidth="1"/>
    <col min="30" max="30" width="11" style="395" bestFit="1" customWidth="1"/>
    <col min="31" max="31" width="6.5546875" style="405" customWidth="1"/>
    <col min="32" max="34" width="6.77734375" style="395" customWidth="1"/>
    <col min="35" max="35" width="7.5546875" style="395" customWidth="1"/>
    <col min="36" max="36" width="7.5546875" style="396" customWidth="1"/>
    <col min="37" max="38" width="7.5546875" style="395" customWidth="1"/>
    <col min="39" max="42" width="7.5546875" style="396" customWidth="1"/>
    <col min="43" max="44" width="7.5546875" style="395" customWidth="1"/>
    <col min="45" max="45" width="11" style="396" bestFit="1" customWidth="1"/>
    <col min="46" max="46" width="7.77734375" style="405" customWidth="1"/>
    <col min="47" max="47" width="7.77734375" style="395" customWidth="1"/>
    <col min="48" max="48" width="9" style="396" customWidth="1"/>
    <col min="49" max="49" width="7.77734375" style="395" customWidth="1"/>
    <col min="50" max="50" width="7.77734375" style="396" customWidth="1"/>
    <col min="51" max="55" width="7.77734375" style="395" customWidth="1"/>
    <col min="56" max="56" width="7.77734375" style="396" customWidth="1"/>
    <col min="57" max="57" width="11" style="395" bestFit="1" customWidth="1"/>
    <col min="58" max="58" width="7.77734375" style="405" customWidth="1"/>
    <col min="59" max="59" width="7.77734375" style="396" customWidth="1"/>
    <col min="60" max="60" width="7.77734375" style="395" customWidth="1"/>
    <col min="61" max="61" width="7.77734375" style="400" customWidth="1"/>
    <col min="62" max="62" width="7.77734375" style="395" customWidth="1"/>
    <col min="63" max="63" width="7.77734375" style="396" customWidth="1"/>
    <col min="64" max="64" width="11" style="395" bestFit="1" customWidth="1"/>
    <col min="65" max="65" width="7.44140625" style="396" customWidth="1"/>
    <col min="66" max="16384" width="8.88671875" style="404"/>
  </cols>
  <sheetData>
    <row r="1" spans="1:65" s="413" customFormat="1" ht="54.95" customHeight="1">
      <c r="A1" s="1181" t="s">
        <v>487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 t="s">
        <v>488</v>
      </c>
      <c r="Q1" s="1181"/>
      <c r="R1" s="1181"/>
      <c r="S1" s="1181"/>
      <c r="T1" s="1181"/>
      <c r="U1" s="1181"/>
      <c r="V1" s="1181"/>
      <c r="W1" s="1181"/>
      <c r="X1" s="1181"/>
      <c r="Y1" s="1181"/>
      <c r="Z1" s="1181"/>
      <c r="AA1" s="1181"/>
      <c r="AB1" s="1181"/>
      <c r="AC1" s="1181"/>
      <c r="AD1" s="1181"/>
      <c r="AE1" s="1181" t="s">
        <v>489</v>
      </c>
      <c r="AF1" s="1181"/>
      <c r="AG1" s="1181"/>
      <c r="AH1" s="1181"/>
      <c r="AI1" s="1181"/>
      <c r="AJ1" s="1181"/>
      <c r="AK1" s="1181"/>
      <c r="AL1" s="1181"/>
      <c r="AM1" s="1181"/>
      <c r="AN1" s="1181"/>
      <c r="AO1" s="1181"/>
      <c r="AP1" s="1181"/>
      <c r="AQ1" s="1181"/>
      <c r="AR1" s="1181"/>
      <c r="AS1" s="1181"/>
      <c r="AT1" s="1181" t="s">
        <v>490</v>
      </c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  <c r="BE1" s="1181"/>
      <c r="BF1" s="1127" t="s">
        <v>489</v>
      </c>
      <c r="BG1" s="1127"/>
      <c r="BH1" s="1127"/>
      <c r="BI1" s="1127"/>
      <c r="BJ1" s="1127"/>
      <c r="BK1" s="1127"/>
      <c r="BL1" s="1127"/>
      <c r="BM1" s="412"/>
    </row>
    <row r="2" spans="1:65" s="382" customFormat="1" ht="21" customHeight="1" thickBot="1">
      <c r="A2" s="418"/>
      <c r="B2" s="417"/>
      <c r="C2" s="390"/>
      <c r="D2" s="417"/>
      <c r="E2" s="417"/>
      <c r="F2" s="417"/>
      <c r="G2" s="417"/>
      <c r="H2" s="390"/>
      <c r="I2" s="417"/>
      <c r="J2" s="417"/>
      <c r="K2" s="390"/>
      <c r="L2" s="1165" t="s">
        <v>132</v>
      </c>
      <c r="M2" s="1166"/>
      <c r="N2" s="1166"/>
      <c r="O2" s="1166"/>
      <c r="P2" s="418"/>
      <c r="Q2" s="694"/>
      <c r="R2" s="695"/>
      <c r="S2" s="694"/>
      <c r="T2" s="694"/>
      <c r="U2" s="695"/>
      <c r="V2" s="696"/>
      <c r="W2" s="694"/>
      <c r="X2" s="695"/>
      <c r="Y2" s="694"/>
      <c r="Z2" s="694"/>
      <c r="AA2" s="694"/>
      <c r="AB2" s="1165" t="s">
        <v>153</v>
      </c>
      <c r="AC2" s="1166"/>
      <c r="AD2" s="1166"/>
      <c r="AE2" s="418"/>
      <c r="AF2" s="417"/>
      <c r="AG2" s="417"/>
      <c r="AH2" s="390"/>
      <c r="AI2" s="418"/>
      <c r="AJ2" s="418"/>
      <c r="AK2" s="417"/>
      <c r="AL2" s="390"/>
      <c r="AM2" s="417"/>
      <c r="AN2" s="417"/>
      <c r="AO2" s="417"/>
      <c r="AP2" s="1165" t="s">
        <v>153</v>
      </c>
      <c r="AQ2" s="1166"/>
      <c r="AR2" s="1166"/>
      <c r="AS2" s="1166"/>
      <c r="AT2" s="418"/>
      <c r="AU2" s="417"/>
      <c r="AV2" s="390"/>
      <c r="AW2" s="417"/>
      <c r="AX2" s="417"/>
      <c r="AY2" s="417"/>
      <c r="AZ2" s="417"/>
      <c r="BA2" s="417"/>
      <c r="BB2" s="417"/>
      <c r="BC2" s="1165" t="s">
        <v>153</v>
      </c>
      <c r="BD2" s="1166"/>
      <c r="BE2" s="1166"/>
      <c r="BF2" s="418"/>
      <c r="BG2" s="417"/>
      <c r="BH2" s="390"/>
      <c r="BI2" s="417"/>
      <c r="BJ2" s="417"/>
      <c r="BK2" s="1165" t="s">
        <v>153</v>
      </c>
      <c r="BL2" s="1166"/>
      <c r="BM2" s="381"/>
    </row>
    <row r="3" spans="1:65" s="384" customFormat="1" ht="24.95" customHeight="1">
      <c r="A3" s="1134" t="s">
        <v>32</v>
      </c>
      <c r="B3" s="1144" t="s">
        <v>409</v>
      </c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7"/>
      <c r="O3" s="1177"/>
      <c r="P3" s="1134" t="s">
        <v>32</v>
      </c>
      <c r="Q3" s="1177" t="s">
        <v>410</v>
      </c>
      <c r="R3" s="1177"/>
      <c r="S3" s="1177"/>
      <c r="T3" s="1177"/>
      <c r="U3" s="1177"/>
      <c r="V3" s="1142"/>
      <c r="W3" s="1144" t="s">
        <v>145</v>
      </c>
      <c r="X3" s="1177"/>
      <c r="Y3" s="1177"/>
      <c r="Z3" s="1177"/>
      <c r="AA3" s="1177"/>
      <c r="AB3" s="1177"/>
      <c r="AC3" s="1177"/>
      <c r="AD3" s="1177"/>
      <c r="AE3" s="1134" t="s">
        <v>32</v>
      </c>
      <c r="AF3" s="1144" t="s">
        <v>148</v>
      </c>
      <c r="AG3" s="1177"/>
      <c r="AH3" s="1177"/>
      <c r="AI3" s="1177"/>
      <c r="AJ3" s="1177"/>
      <c r="AK3" s="1142"/>
      <c r="AL3" s="1178" t="s">
        <v>419</v>
      </c>
      <c r="AM3" s="1178"/>
      <c r="AN3" s="1177"/>
      <c r="AO3" s="1177"/>
      <c r="AP3" s="1177"/>
      <c r="AQ3" s="1177"/>
      <c r="AR3" s="1177"/>
      <c r="AS3" s="1177"/>
      <c r="AT3" s="1134" t="s">
        <v>32</v>
      </c>
      <c r="AU3" s="1144" t="s">
        <v>149</v>
      </c>
      <c r="AV3" s="1177"/>
      <c r="AW3" s="1177"/>
      <c r="AX3" s="1177"/>
      <c r="AY3" s="1177"/>
      <c r="AZ3" s="1177"/>
      <c r="BA3" s="1177"/>
      <c r="BB3" s="1177"/>
      <c r="BC3" s="1177"/>
      <c r="BD3" s="1177"/>
      <c r="BE3" s="1177"/>
      <c r="BF3" s="1134" t="s">
        <v>32</v>
      </c>
      <c r="BG3" s="1144" t="s">
        <v>150</v>
      </c>
      <c r="BH3" s="1177"/>
      <c r="BI3" s="1177"/>
      <c r="BJ3" s="1177"/>
      <c r="BK3" s="1177"/>
      <c r="BL3" s="1142"/>
      <c r="BM3" s="383"/>
    </row>
    <row r="4" spans="1:65" s="384" customFormat="1" ht="24.95" customHeight="1">
      <c r="A4" s="1159"/>
      <c r="B4" s="1172" t="s">
        <v>137</v>
      </c>
      <c r="C4" s="1173"/>
      <c r="D4" s="1169" t="s">
        <v>411</v>
      </c>
      <c r="E4" s="1170"/>
      <c r="F4" s="1171"/>
      <c r="G4" s="1169" t="s">
        <v>412</v>
      </c>
      <c r="H4" s="1170"/>
      <c r="I4" s="1170"/>
      <c r="J4" s="1169" t="s">
        <v>144</v>
      </c>
      <c r="K4" s="1170"/>
      <c r="L4" s="1171"/>
      <c r="M4" s="1169" t="s">
        <v>413</v>
      </c>
      <c r="N4" s="1170"/>
      <c r="O4" s="1171"/>
      <c r="P4" s="1159"/>
      <c r="Q4" s="1174" t="s">
        <v>414</v>
      </c>
      <c r="R4" s="1175"/>
      <c r="S4" s="1176"/>
      <c r="T4" s="1179" t="s">
        <v>415</v>
      </c>
      <c r="U4" s="1175"/>
      <c r="V4" s="1176"/>
      <c r="W4" s="1172" t="s">
        <v>146</v>
      </c>
      <c r="X4" s="1173"/>
      <c r="Y4" s="1169" t="s">
        <v>416</v>
      </c>
      <c r="Z4" s="1170"/>
      <c r="AA4" s="1171"/>
      <c r="AB4" s="1180" t="s">
        <v>147</v>
      </c>
      <c r="AC4" s="1170"/>
      <c r="AD4" s="1171"/>
      <c r="AE4" s="1159"/>
      <c r="AF4" s="1179" t="s">
        <v>417</v>
      </c>
      <c r="AG4" s="1175"/>
      <c r="AH4" s="1176"/>
      <c r="AI4" s="1175" t="s">
        <v>418</v>
      </c>
      <c r="AJ4" s="1175"/>
      <c r="AK4" s="1176"/>
      <c r="AL4" s="1184" t="s">
        <v>137</v>
      </c>
      <c r="AM4" s="1185"/>
      <c r="AN4" s="1174" t="s">
        <v>420</v>
      </c>
      <c r="AO4" s="1175"/>
      <c r="AP4" s="1176"/>
      <c r="AQ4" s="1174" t="s">
        <v>421</v>
      </c>
      <c r="AR4" s="1175"/>
      <c r="AS4" s="1176"/>
      <c r="AT4" s="1159"/>
      <c r="AU4" s="1172" t="s">
        <v>137</v>
      </c>
      <c r="AV4" s="1173"/>
      <c r="AW4" s="1169" t="s">
        <v>422</v>
      </c>
      <c r="AX4" s="1170"/>
      <c r="AY4" s="1171"/>
      <c r="AZ4" s="1169" t="s">
        <v>423</v>
      </c>
      <c r="BA4" s="1170"/>
      <c r="BB4" s="1171"/>
      <c r="BC4" s="1169" t="s">
        <v>424</v>
      </c>
      <c r="BD4" s="1170"/>
      <c r="BE4" s="1170"/>
      <c r="BF4" s="1159"/>
      <c r="BG4" s="1188" t="s">
        <v>151</v>
      </c>
      <c r="BH4" s="1175"/>
      <c r="BI4" s="1176"/>
      <c r="BJ4" s="1175" t="s">
        <v>152</v>
      </c>
      <c r="BK4" s="1175"/>
      <c r="BL4" s="1176"/>
      <c r="BM4" s="383"/>
    </row>
    <row r="5" spans="1:65" s="384" customFormat="1" ht="24.95" customHeight="1">
      <c r="A5" s="1159"/>
      <c r="B5" s="1160" t="s">
        <v>138</v>
      </c>
      <c r="C5" s="1160" t="s">
        <v>139</v>
      </c>
      <c r="D5" s="1157" t="s">
        <v>134</v>
      </c>
      <c r="E5" s="1150" t="s">
        <v>136</v>
      </c>
      <c r="F5" s="1151"/>
      <c r="G5" s="1157" t="s">
        <v>134</v>
      </c>
      <c r="H5" s="1150" t="s">
        <v>136</v>
      </c>
      <c r="I5" s="1151"/>
      <c r="J5" s="1157" t="s">
        <v>134</v>
      </c>
      <c r="K5" s="1150" t="s">
        <v>136</v>
      </c>
      <c r="L5" s="1151"/>
      <c r="M5" s="1157" t="s">
        <v>134</v>
      </c>
      <c r="N5" s="1150" t="s">
        <v>136</v>
      </c>
      <c r="O5" s="1151"/>
      <c r="P5" s="1159"/>
      <c r="Q5" s="1157" t="s">
        <v>134</v>
      </c>
      <c r="R5" s="1150" t="s">
        <v>136</v>
      </c>
      <c r="S5" s="1151"/>
      <c r="T5" s="1157" t="s">
        <v>134</v>
      </c>
      <c r="U5" s="1150" t="s">
        <v>136</v>
      </c>
      <c r="V5" s="1151"/>
      <c r="W5" s="1160" t="s">
        <v>138</v>
      </c>
      <c r="X5" s="1160" t="s">
        <v>139</v>
      </c>
      <c r="Y5" s="1157" t="s">
        <v>134</v>
      </c>
      <c r="Z5" s="1150" t="s">
        <v>136</v>
      </c>
      <c r="AA5" s="1151"/>
      <c r="AB5" s="1157" t="s">
        <v>134</v>
      </c>
      <c r="AC5" s="1150" t="s">
        <v>136</v>
      </c>
      <c r="AD5" s="1151"/>
      <c r="AE5" s="1159"/>
      <c r="AF5" s="1157" t="s">
        <v>134</v>
      </c>
      <c r="AG5" s="1150" t="s">
        <v>136</v>
      </c>
      <c r="AH5" s="1151"/>
      <c r="AI5" s="1157" t="s">
        <v>134</v>
      </c>
      <c r="AJ5" s="1150" t="s">
        <v>136</v>
      </c>
      <c r="AK5" s="1151"/>
      <c r="AL5" s="1160" t="s">
        <v>138</v>
      </c>
      <c r="AM5" s="1160" t="s">
        <v>139</v>
      </c>
      <c r="AN5" s="1186" t="s">
        <v>3</v>
      </c>
      <c r="AO5" s="1182" t="s">
        <v>1</v>
      </c>
      <c r="AP5" s="1183"/>
      <c r="AQ5" s="1157" t="s">
        <v>134</v>
      </c>
      <c r="AR5" s="1150" t="s">
        <v>136</v>
      </c>
      <c r="AS5" s="1151"/>
      <c r="AT5" s="1159"/>
      <c r="AU5" s="1160" t="s">
        <v>138</v>
      </c>
      <c r="AV5" s="1160" t="s">
        <v>139</v>
      </c>
      <c r="AW5" s="1157" t="s">
        <v>134</v>
      </c>
      <c r="AX5" s="1150" t="s">
        <v>136</v>
      </c>
      <c r="AY5" s="1151"/>
      <c r="AZ5" s="1157" t="s">
        <v>134</v>
      </c>
      <c r="BA5" s="1150" t="s">
        <v>136</v>
      </c>
      <c r="BB5" s="1151"/>
      <c r="BC5" s="1157" t="s">
        <v>134</v>
      </c>
      <c r="BD5" s="1150" t="s">
        <v>136</v>
      </c>
      <c r="BE5" s="1151"/>
      <c r="BF5" s="1159"/>
      <c r="BG5" s="1157" t="s">
        <v>134</v>
      </c>
      <c r="BH5" s="1150" t="s">
        <v>136</v>
      </c>
      <c r="BI5" s="1151"/>
      <c r="BJ5" s="1157" t="s">
        <v>134</v>
      </c>
      <c r="BK5" s="1150" t="s">
        <v>136</v>
      </c>
      <c r="BL5" s="1151"/>
      <c r="BM5" s="383"/>
    </row>
    <row r="6" spans="1:65" s="384" customFormat="1" ht="24.95" customHeight="1">
      <c r="A6" s="1135"/>
      <c r="B6" s="1161"/>
      <c r="C6" s="1161"/>
      <c r="D6" s="1158"/>
      <c r="E6" s="556"/>
      <c r="F6" s="557" t="s">
        <v>2</v>
      </c>
      <c r="G6" s="1158"/>
      <c r="H6" s="556"/>
      <c r="I6" s="557" t="s">
        <v>2</v>
      </c>
      <c r="J6" s="1158"/>
      <c r="K6" s="556"/>
      <c r="L6" s="557" t="s">
        <v>2</v>
      </c>
      <c r="M6" s="1158"/>
      <c r="N6" s="556"/>
      <c r="O6" s="557" t="s">
        <v>2</v>
      </c>
      <c r="P6" s="1135"/>
      <c r="Q6" s="1158"/>
      <c r="R6" s="556"/>
      <c r="S6" s="557" t="s">
        <v>2</v>
      </c>
      <c r="T6" s="1158"/>
      <c r="U6" s="556"/>
      <c r="V6" s="557" t="s">
        <v>2</v>
      </c>
      <c r="W6" s="1161"/>
      <c r="X6" s="1161"/>
      <c r="Y6" s="1158"/>
      <c r="Z6" s="556"/>
      <c r="AA6" s="557" t="s">
        <v>2</v>
      </c>
      <c r="AB6" s="1158"/>
      <c r="AC6" s="556"/>
      <c r="AD6" s="557" t="s">
        <v>2</v>
      </c>
      <c r="AE6" s="1135"/>
      <c r="AF6" s="1158"/>
      <c r="AG6" s="556"/>
      <c r="AH6" s="557" t="s">
        <v>2</v>
      </c>
      <c r="AI6" s="1158"/>
      <c r="AJ6" s="556"/>
      <c r="AK6" s="557" t="s">
        <v>2</v>
      </c>
      <c r="AL6" s="1161"/>
      <c r="AM6" s="1161"/>
      <c r="AN6" s="1187"/>
      <c r="AO6" s="564"/>
      <c r="AP6" s="563" t="s">
        <v>2</v>
      </c>
      <c r="AQ6" s="1158"/>
      <c r="AR6" s="556"/>
      <c r="AS6" s="557" t="s">
        <v>2</v>
      </c>
      <c r="AT6" s="1135"/>
      <c r="AU6" s="1161"/>
      <c r="AV6" s="1161"/>
      <c r="AW6" s="1158"/>
      <c r="AX6" s="556"/>
      <c r="AY6" s="557" t="s">
        <v>2</v>
      </c>
      <c r="AZ6" s="1158"/>
      <c r="BA6" s="556"/>
      <c r="BB6" s="557" t="s">
        <v>2</v>
      </c>
      <c r="BC6" s="1158"/>
      <c r="BD6" s="556"/>
      <c r="BE6" s="557" t="s">
        <v>2</v>
      </c>
      <c r="BF6" s="1135"/>
      <c r="BG6" s="1158"/>
      <c r="BH6" s="556"/>
      <c r="BI6" s="557" t="s">
        <v>2</v>
      </c>
      <c r="BJ6" s="1158"/>
      <c r="BK6" s="556"/>
      <c r="BL6" s="557" t="s">
        <v>2</v>
      </c>
      <c r="BM6" s="383"/>
    </row>
    <row r="7" spans="1:65" s="385" customFormat="1" ht="24.95" customHeight="1">
      <c r="A7" s="338">
        <v>2015</v>
      </c>
      <c r="B7" s="340">
        <v>17.5</v>
      </c>
      <c r="C7" s="876">
        <v>979.4</v>
      </c>
      <c r="D7" s="720">
        <v>0.1</v>
      </c>
      <c r="E7" s="720">
        <v>4.7</v>
      </c>
      <c r="F7" s="720">
        <v>470</v>
      </c>
      <c r="G7" s="720">
        <v>0.1</v>
      </c>
      <c r="H7" s="720">
        <v>4.7</v>
      </c>
      <c r="I7" s="720">
        <v>480</v>
      </c>
      <c r="J7" s="720">
        <v>1.3</v>
      </c>
      <c r="K7" s="720">
        <v>60</v>
      </c>
      <c r="L7" s="719">
        <v>3780</v>
      </c>
      <c r="M7" s="720">
        <v>1</v>
      </c>
      <c r="N7" s="720">
        <v>70</v>
      </c>
      <c r="O7" s="719">
        <v>6115</v>
      </c>
      <c r="P7" s="338">
        <v>2015</v>
      </c>
      <c r="Q7" s="720">
        <v>10</v>
      </c>
      <c r="R7" s="720">
        <v>390</v>
      </c>
      <c r="S7" s="719">
        <v>3970</v>
      </c>
      <c r="T7" s="720">
        <v>5</v>
      </c>
      <c r="U7" s="720">
        <v>450</v>
      </c>
      <c r="V7" s="719">
        <v>5425</v>
      </c>
      <c r="W7" s="720">
        <v>46.7</v>
      </c>
      <c r="X7" s="719">
        <v>2290</v>
      </c>
      <c r="Y7" s="720">
        <v>40</v>
      </c>
      <c r="Z7" s="719">
        <v>2233</v>
      </c>
      <c r="AA7" s="719">
        <v>6013</v>
      </c>
      <c r="AB7" s="720">
        <v>6.7</v>
      </c>
      <c r="AC7" s="720">
        <v>57</v>
      </c>
      <c r="AD7" s="720">
        <v>850</v>
      </c>
      <c r="AE7" s="338">
        <v>2015</v>
      </c>
      <c r="AF7" s="720" t="s">
        <v>5</v>
      </c>
      <c r="AG7" s="720" t="s">
        <v>5</v>
      </c>
      <c r="AH7" s="720" t="s">
        <v>5</v>
      </c>
      <c r="AI7" s="720" t="s">
        <v>5</v>
      </c>
      <c r="AJ7" s="720" t="s">
        <v>5</v>
      </c>
      <c r="AK7" s="720" t="s">
        <v>5</v>
      </c>
      <c r="AL7" s="720">
        <v>13</v>
      </c>
      <c r="AM7" s="720">
        <v>940</v>
      </c>
      <c r="AN7" s="720">
        <v>13</v>
      </c>
      <c r="AO7" s="720">
        <v>940</v>
      </c>
      <c r="AP7" s="719">
        <v>6478</v>
      </c>
      <c r="AQ7" s="720" t="s">
        <v>5</v>
      </c>
      <c r="AR7" s="720" t="s">
        <v>5</v>
      </c>
      <c r="AS7" s="720" t="s">
        <v>5</v>
      </c>
      <c r="AT7" s="414">
        <v>2015</v>
      </c>
      <c r="AU7" s="720">
        <v>406.9</v>
      </c>
      <c r="AV7" s="719">
        <v>5325</v>
      </c>
      <c r="AW7" s="720">
        <v>210.9</v>
      </c>
      <c r="AX7" s="720">
        <v>501</v>
      </c>
      <c r="AY7" s="720">
        <v>184</v>
      </c>
      <c r="AZ7" s="720">
        <v>17.5</v>
      </c>
      <c r="BA7" s="720">
        <v>295</v>
      </c>
      <c r="BB7" s="719">
        <v>2200</v>
      </c>
      <c r="BC7" s="720">
        <v>48.5</v>
      </c>
      <c r="BD7" s="719">
        <v>2814</v>
      </c>
      <c r="BE7" s="719">
        <v>5863</v>
      </c>
      <c r="BF7" s="414">
        <v>2015</v>
      </c>
      <c r="BG7" s="720" t="s">
        <v>5</v>
      </c>
      <c r="BH7" s="720" t="s">
        <v>5</v>
      </c>
      <c r="BI7" s="720" t="s">
        <v>5</v>
      </c>
      <c r="BJ7" s="720">
        <v>130</v>
      </c>
      <c r="BK7" s="719">
        <v>1715</v>
      </c>
      <c r="BL7" s="719">
        <v>1165</v>
      </c>
      <c r="BM7" s="415"/>
    </row>
    <row r="8" spans="1:65" s="385" customFormat="1" ht="24.95" customHeight="1">
      <c r="A8" s="338">
        <v>2016</v>
      </c>
      <c r="B8" s="340">
        <v>17.2</v>
      </c>
      <c r="C8" s="720">
        <v>641.79999999999995</v>
      </c>
      <c r="D8" s="720" t="s">
        <v>5</v>
      </c>
      <c r="E8" s="720" t="s">
        <v>5</v>
      </c>
      <c r="F8" s="720" t="s">
        <v>5</v>
      </c>
      <c r="G8" s="720" t="s">
        <v>5</v>
      </c>
      <c r="H8" s="720" t="s">
        <v>5</v>
      </c>
      <c r="I8" s="720" t="s">
        <v>5</v>
      </c>
      <c r="J8" s="720">
        <v>2</v>
      </c>
      <c r="K8" s="720">
        <v>56</v>
      </c>
      <c r="L8" s="719">
        <v>2800</v>
      </c>
      <c r="M8" s="720">
        <v>0.7</v>
      </c>
      <c r="N8" s="720">
        <v>58.8</v>
      </c>
      <c r="O8" s="719">
        <v>8400</v>
      </c>
      <c r="P8" s="338">
        <v>2016</v>
      </c>
      <c r="Q8" s="720">
        <v>10</v>
      </c>
      <c r="R8" s="720">
        <v>280</v>
      </c>
      <c r="S8" s="719">
        <v>2843</v>
      </c>
      <c r="T8" s="720">
        <v>4.5</v>
      </c>
      <c r="U8" s="720">
        <v>247</v>
      </c>
      <c r="V8" s="719">
        <v>5498</v>
      </c>
      <c r="W8" s="720">
        <v>48</v>
      </c>
      <c r="X8" s="719">
        <v>3695</v>
      </c>
      <c r="Y8" s="720">
        <v>42</v>
      </c>
      <c r="Z8" s="719">
        <v>3620</v>
      </c>
      <c r="AA8" s="719">
        <v>8621</v>
      </c>
      <c r="AB8" s="720">
        <v>6</v>
      </c>
      <c r="AC8" s="720">
        <v>75</v>
      </c>
      <c r="AD8" s="720">
        <v>1257</v>
      </c>
      <c r="AE8" s="338">
        <v>2016</v>
      </c>
      <c r="AF8" s="720" t="s">
        <v>5</v>
      </c>
      <c r="AG8" s="720" t="s">
        <v>5</v>
      </c>
      <c r="AH8" s="720" t="s">
        <v>5</v>
      </c>
      <c r="AI8" s="720" t="s">
        <v>5</v>
      </c>
      <c r="AJ8" s="720" t="s">
        <v>5</v>
      </c>
      <c r="AK8" s="720" t="s">
        <v>5</v>
      </c>
      <c r="AL8" s="720">
        <v>9</v>
      </c>
      <c r="AM8" s="720">
        <v>629</v>
      </c>
      <c r="AN8" s="720">
        <v>9</v>
      </c>
      <c r="AO8" s="720">
        <v>629</v>
      </c>
      <c r="AP8" s="719">
        <v>6999</v>
      </c>
      <c r="AQ8" s="720" t="s">
        <v>5</v>
      </c>
      <c r="AR8" s="720" t="s">
        <v>5</v>
      </c>
      <c r="AS8" s="720" t="s">
        <v>5</v>
      </c>
      <c r="AT8" s="414">
        <v>2016</v>
      </c>
      <c r="AU8" s="720">
        <v>473</v>
      </c>
      <c r="AV8" s="719">
        <v>4988</v>
      </c>
      <c r="AW8" s="720">
        <v>255</v>
      </c>
      <c r="AX8" s="720">
        <v>413</v>
      </c>
      <c r="AY8" s="720">
        <v>162</v>
      </c>
      <c r="AZ8" s="720">
        <v>15</v>
      </c>
      <c r="BA8" s="720">
        <v>231</v>
      </c>
      <c r="BB8" s="719">
        <v>1540</v>
      </c>
      <c r="BC8" s="720">
        <v>47</v>
      </c>
      <c r="BD8" s="719">
        <v>2621</v>
      </c>
      <c r="BE8" s="719">
        <v>5578</v>
      </c>
      <c r="BF8" s="414">
        <v>2016</v>
      </c>
      <c r="BG8" s="720" t="s">
        <v>5</v>
      </c>
      <c r="BH8" s="720" t="s">
        <v>5</v>
      </c>
      <c r="BI8" s="720" t="s">
        <v>5</v>
      </c>
      <c r="BJ8" s="720">
        <v>156</v>
      </c>
      <c r="BK8" s="720">
        <v>1723</v>
      </c>
      <c r="BL8" s="719">
        <v>1105</v>
      </c>
      <c r="BM8" s="415"/>
    </row>
    <row r="9" spans="1:65" s="385" customFormat="1" ht="24.95" customHeight="1">
      <c r="A9" s="844">
        <v>2017</v>
      </c>
      <c r="B9" s="846">
        <v>17.5</v>
      </c>
      <c r="C9" s="854">
        <v>779.2</v>
      </c>
      <c r="D9" s="854" t="s">
        <v>5</v>
      </c>
      <c r="E9" s="854" t="s">
        <v>5</v>
      </c>
      <c r="F9" s="854" t="s">
        <v>5</v>
      </c>
      <c r="G9" s="854" t="s">
        <v>5</v>
      </c>
      <c r="H9" s="854" t="s">
        <v>5</v>
      </c>
      <c r="I9" s="854" t="s">
        <v>5</v>
      </c>
      <c r="J9" s="854">
        <v>2.5</v>
      </c>
      <c r="K9" s="854">
        <v>46.2</v>
      </c>
      <c r="L9" s="853">
        <v>1848</v>
      </c>
      <c r="M9" s="854">
        <v>0.7</v>
      </c>
      <c r="N9" s="854">
        <v>119</v>
      </c>
      <c r="O9" s="853">
        <v>17000</v>
      </c>
      <c r="P9" s="844">
        <v>2017</v>
      </c>
      <c r="Q9" s="854">
        <v>9.8000000000000007</v>
      </c>
      <c r="R9" s="854">
        <v>254</v>
      </c>
      <c r="S9" s="853">
        <v>2589</v>
      </c>
      <c r="T9" s="854">
        <v>4.5</v>
      </c>
      <c r="U9" s="854">
        <v>360</v>
      </c>
      <c r="V9" s="853">
        <v>8000</v>
      </c>
      <c r="W9" s="854">
        <v>51.4</v>
      </c>
      <c r="X9" s="853">
        <v>3390</v>
      </c>
      <c r="Y9" s="854">
        <v>46</v>
      </c>
      <c r="Z9" s="853">
        <v>3338</v>
      </c>
      <c r="AA9" s="853">
        <v>7257</v>
      </c>
      <c r="AB9" s="854">
        <v>5.4</v>
      </c>
      <c r="AC9" s="854">
        <v>52</v>
      </c>
      <c r="AD9" s="854">
        <v>963</v>
      </c>
      <c r="AE9" s="844">
        <v>2017</v>
      </c>
      <c r="AF9" s="854" t="s">
        <v>5</v>
      </c>
      <c r="AG9" s="854" t="s">
        <v>5</v>
      </c>
      <c r="AH9" s="854" t="s">
        <v>5</v>
      </c>
      <c r="AI9" s="854" t="s">
        <v>5</v>
      </c>
      <c r="AJ9" s="854" t="s">
        <v>5</v>
      </c>
      <c r="AK9" s="854" t="s">
        <v>5</v>
      </c>
      <c r="AL9" s="854">
        <v>8.6999999999999993</v>
      </c>
      <c r="AM9" s="854">
        <v>601</v>
      </c>
      <c r="AN9" s="854">
        <v>8.6999999999999993</v>
      </c>
      <c r="AO9" s="854">
        <v>601</v>
      </c>
      <c r="AP9" s="853">
        <v>6908</v>
      </c>
      <c r="AQ9" s="854" t="s">
        <v>5</v>
      </c>
      <c r="AR9" s="854" t="s">
        <v>5</v>
      </c>
      <c r="AS9" s="854" t="s">
        <v>5</v>
      </c>
      <c r="AT9" s="414">
        <v>2017</v>
      </c>
      <c r="AU9" s="854">
        <v>446.6</v>
      </c>
      <c r="AV9" s="853">
        <v>4564</v>
      </c>
      <c r="AW9" s="854">
        <v>252</v>
      </c>
      <c r="AX9" s="854">
        <v>471</v>
      </c>
      <c r="AY9" s="854">
        <v>187</v>
      </c>
      <c r="AZ9" s="854">
        <v>15.9</v>
      </c>
      <c r="BA9" s="854">
        <v>258</v>
      </c>
      <c r="BB9" s="853">
        <v>1623</v>
      </c>
      <c r="BC9" s="854">
        <v>39.700000000000003</v>
      </c>
      <c r="BD9" s="853">
        <v>2241</v>
      </c>
      <c r="BE9" s="853">
        <v>5645</v>
      </c>
      <c r="BF9" s="414">
        <v>2017</v>
      </c>
      <c r="BG9" s="917" t="s">
        <v>5</v>
      </c>
      <c r="BH9" s="917" t="s">
        <v>5</v>
      </c>
      <c r="BI9" s="917" t="s">
        <v>5</v>
      </c>
      <c r="BJ9" s="854">
        <v>139</v>
      </c>
      <c r="BK9" s="854">
        <v>1594</v>
      </c>
      <c r="BL9" s="853">
        <v>1147</v>
      </c>
      <c r="BM9" s="415"/>
    </row>
    <row r="10" spans="1:65" s="549" customFormat="1" ht="24.95" customHeight="1">
      <c r="A10" s="922">
        <v>2018</v>
      </c>
      <c r="B10" s="946">
        <f>SUM(D10,G10,J10,M10,Q10,T10)</f>
        <v>16.3</v>
      </c>
      <c r="C10" s="948">
        <f>SUM(E10,H10,K10,N10,R10,U10)</f>
        <v>695</v>
      </c>
      <c r="D10" s="948" t="s">
        <v>5</v>
      </c>
      <c r="E10" s="948" t="s">
        <v>5</v>
      </c>
      <c r="F10" s="948" t="s">
        <v>5</v>
      </c>
      <c r="G10" s="948" t="s">
        <v>5</v>
      </c>
      <c r="H10" s="948" t="s">
        <v>5</v>
      </c>
      <c r="I10" s="948" t="s">
        <v>5</v>
      </c>
      <c r="J10" s="948">
        <v>1.8</v>
      </c>
      <c r="K10" s="948">
        <v>3</v>
      </c>
      <c r="L10" s="939">
        <v>167</v>
      </c>
      <c r="M10" s="948">
        <v>0.7</v>
      </c>
      <c r="N10" s="948">
        <v>119</v>
      </c>
      <c r="O10" s="976">
        <v>17000</v>
      </c>
      <c r="P10" s="922">
        <v>2018</v>
      </c>
      <c r="Q10" s="948">
        <v>9.5</v>
      </c>
      <c r="R10" s="948">
        <v>270</v>
      </c>
      <c r="S10" s="939">
        <v>2847</v>
      </c>
      <c r="T10" s="948">
        <v>4.3</v>
      </c>
      <c r="U10" s="948">
        <v>303</v>
      </c>
      <c r="V10" s="939">
        <v>7046</v>
      </c>
      <c r="W10" s="948">
        <f>SUM(Y10,AB10,AF10,AI10)</f>
        <v>111.7</v>
      </c>
      <c r="X10" s="975">
        <f>SUM(Z10,AC10,AG10,AJ10)</f>
        <v>11863</v>
      </c>
      <c r="Y10" s="948">
        <v>105</v>
      </c>
      <c r="Z10" s="939">
        <v>11806</v>
      </c>
      <c r="AA10" s="939">
        <v>11244</v>
      </c>
      <c r="AB10" s="948">
        <v>6.7</v>
      </c>
      <c r="AC10" s="948">
        <v>57</v>
      </c>
      <c r="AD10" s="939">
        <v>851</v>
      </c>
      <c r="AE10" s="922">
        <v>2018</v>
      </c>
      <c r="AF10" s="948" t="s">
        <v>5</v>
      </c>
      <c r="AG10" s="948" t="s">
        <v>5</v>
      </c>
      <c r="AH10" s="948" t="s">
        <v>5</v>
      </c>
      <c r="AI10" s="948" t="s">
        <v>5</v>
      </c>
      <c r="AJ10" s="948" t="s">
        <v>5</v>
      </c>
      <c r="AK10" s="948" t="s">
        <v>5</v>
      </c>
      <c r="AL10" s="948">
        <f>SUM(AN10,AQ10)</f>
        <v>13.3</v>
      </c>
      <c r="AM10" s="923">
        <f>SUM(AO10,AR10)</f>
        <v>1084</v>
      </c>
      <c r="AN10" s="948">
        <v>13.3</v>
      </c>
      <c r="AO10" s="923">
        <v>1084</v>
      </c>
      <c r="AP10" s="939">
        <v>8150</v>
      </c>
      <c r="AQ10" s="948" t="s">
        <v>5</v>
      </c>
      <c r="AR10" s="948" t="s">
        <v>5</v>
      </c>
      <c r="AS10" s="948" t="s">
        <v>5</v>
      </c>
      <c r="AT10" s="414">
        <v>2018</v>
      </c>
      <c r="AU10" s="948">
        <v>469.4</v>
      </c>
      <c r="AV10" s="939">
        <v>5718</v>
      </c>
      <c r="AW10" s="948">
        <v>251</v>
      </c>
      <c r="AX10" s="948">
        <v>612</v>
      </c>
      <c r="AY10" s="948">
        <v>244</v>
      </c>
      <c r="AZ10" s="948">
        <v>15.4</v>
      </c>
      <c r="BA10" s="948">
        <v>262</v>
      </c>
      <c r="BB10" s="939">
        <v>1701</v>
      </c>
      <c r="BC10" s="948">
        <v>52</v>
      </c>
      <c r="BD10" s="939">
        <v>3034</v>
      </c>
      <c r="BE10" s="939">
        <v>5835</v>
      </c>
      <c r="BF10" s="414">
        <v>2018</v>
      </c>
      <c r="BG10" s="948" t="s">
        <v>5</v>
      </c>
      <c r="BH10" s="948" t="s">
        <v>5</v>
      </c>
      <c r="BI10" s="948" t="s">
        <v>5</v>
      </c>
      <c r="BJ10" s="948">
        <v>151</v>
      </c>
      <c r="BK10" s="939">
        <v>1810</v>
      </c>
      <c r="BL10" s="939">
        <v>1198</v>
      </c>
      <c r="BM10" s="415"/>
    </row>
    <row r="11" spans="1:65" s="416" customFormat="1" ht="24.95" customHeight="1" thickBot="1">
      <c r="A11" s="826">
        <v>2019</v>
      </c>
      <c r="B11" s="1058">
        <f>SUM(D11,G11,J11,M11,Q11,T11)</f>
        <v>15</v>
      </c>
      <c r="C11" s="1056">
        <f>SUM(E11,H11,K11,N11,R11,U11)</f>
        <v>532</v>
      </c>
      <c r="D11" s="1056" t="s">
        <v>5</v>
      </c>
      <c r="E11" s="1056" t="s">
        <v>5</v>
      </c>
      <c r="F11" s="1056" t="s">
        <v>5</v>
      </c>
      <c r="G11" s="1056" t="s">
        <v>5</v>
      </c>
      <c r="H11" s="1056" t="s">
        <v>5</v>
      </c>
      <c r="I11" s="1056" t="s">
        <v>5</v>
      </c>
      <c r="J11" s="1056">
        <v>2.2000000000000002</v>
      </c>
      <c r="K11" s="1056">
        <v>15</v>
      </c>
      <c r="L11" s="1057">
        <v>681.81818181818176</v>
      </c>
      <c r="M11" s="1056">
        <v>0.7</v>
      </c>
      <c r="N11" s="1056">
        <v>57</v>
      </c>
      <c r="O11" s="1057">
        <v>8142.8571428571431</v>
      </c>
      <c r="P11" s="1055">
        <v>2019</v>
      </c>
      <c r="Q11" s="1056">
        <v>10</v>
      </c>
      <c r="R11" s="1056">
        <v>280</v>
      </c>
      <c r="S11" s="1057">
        <v>2800</v>
      </c>
      <c r="T11" s="1056">
        <v>2.1</v>
      </c>
      <c r="U11" s="1056">
        <v>180</v>
      </c>
      <c r="V11" s="1057">
        <v>8571</v>
      </c>
      <c r="W11" s="1056">
        <v>111.7</v>
      </c>
      <c r="X11" s="1041">
        <v>10690</v>
      </c>
      <c r="Y11" s="1056">
        <v>105</v>
      </c>
      <c r="Z11" s="1057">
        <v>10606</v>
      </c>
      <c r="AA11" s="1057">
        <v>10100.952380952382</v>
      </c>
      <c r="AB11" s="1056">
        <v>6.7</v>
      </c>
      <c r="AC11" s="1056">
        <v>84</v>
      </c>
      <c r="AD11" s="1061">
        <v>1253.731343283582</v>
      </c>
      <c r="AE11" s="1055">
        <v>2019</v>
      </c>
      <c r="AF11" s="1056" t="s">
        <v>5</v>
      </c>
      <c r="AG11" s="1056" t="s">
        <v>5</v>
      </c>
      <c r="AH11" s="1056" t="s">
        <v>5</v>
      </c>
      <c r="AI11" s="1056" t="s">
        <v>5</v>
      </c>
      <c r="AJ11" s="1056" t="s">
        <v>5</v>
      </c>
      <c r="AK11" s="1056" t="s">
        <v>5</v>
      </c>
      <c r="AL11" s="1056">
        <v>6</v>
      </c>
      <c r="AM11" s="1061">
        <v>513</v>
      </c>
      <c r="AN11" s="1056">
        <v>6</v>
      </c>
      <c r="AO11" s="1061">
        <v>513</v>
      </c>
      <c r="AP11" s="1057">
        <v>8550</v>
      </c>
      <c r="AQ11" s="1056" t="s">
        <v>5</v>
      </c>
      <c r="AR11" s="1056" t="s">
        <v>5</v>
      </c>
      <c r="AS11" s="1056" t="s">
        <v>5</v>
      </c>
      <c r="AT11" s="1062">
        <v>2019</v>
      </c>
      <c r="AU11" s="1056">
        <v>469.4</v>
      </c>
      <c r="AV11" s="1057">
        <v>5718</v>
      </c>
      <c r="AW11" s="1056">
        <v>251</v>
      </c>
      <c r="AX11" s="1056">
        <v>582</v>
      </c>
      <c r="AY11" s="1061">
        <v>231.87250996015939</v>
      </c>
      <c r="AZ11" s="1056">
        <v>15.6</v>
      </c>
      <c r="BA11" s="1056">
        <v>508</v>
      </c>
      <c r="BB11" s="1057">
        <v>3256.4102564102564</v>
      </c>
      <c r="BC11" s="1056">
        <v>52</v>
      </c>
      <c r="BD11" s="1057">
        <v>3574</v>
      </c>
      <c r="BE11" s="1057">
        <v>6873.0769230769229</v>
      </c>
      <c r="BF11" s="1062">
        <v>2019</v>
      </c>
      <c r="BG11" s="1056" t="s">
        <v>5</v>
      </c>
      <c r="BH11" s="1056" t="s">
        <v>5</v>
      </c>
      <c r="BI11" s="1056" t="s">
        <v>5</v>
      </c>
      <c r="BJ11" s="1056">
        <v>151</v>
      </c>
      <c r="BK11" s="1057">
        <v>1918</v>
      </c>
      <c r="BL11" s="1063">
        <v>1270.1986754966888</v>
      </c>
      <c r="BM11" s="825"/>
    </row>
    <row r="12" spans="1:65" s="382" customFormat="1" ht="18" customHeight="1">
      <c r="A12" s="1152" t="s">
        <v>12</v>
      </c>
      <c r="B12" s="1152"/>
      <c r="C12" s="381"/>
      <c r="D12" s="381"/>
      <c r="E12" s="381"/>
      <c r="F12" s="381"/>
      <c r="G12" s="386"/>
      <c r="H12" s="381"/>
      <c r="I12" s="387"/>
      <c r="J12" s="381"/>
      <c r="K12" s="381"/>
      <c r="L12" s="381"/>
      <c r="M12" s="381"/>
      <c r="N12" s="381"/>
      <c r="O12" s="381"/>
      <c r="P12" s="1168" t="s">
        <v>12</v>
      </c>
      <c r="Q12" s="1168"/>
      <c r="R12" s="419"/>
      <c r="S12" s="381"/>
      <c r="T12" s="381"/>
      <c r="U12" s="381"/>
      <c r="V12" s="381"/>
      <c r="W12" s="388"/>
      <c r="X12" s="381"/>
      <c r="Y12" s="381"/>
      <c r="Z12" s="381"/>
      <c r="AA12" s="381"/>
      <c r="AB12" s="386"/>
      <c r="AC12" s="381"/>
      <c r="AD12" s="381"/>
      <c r="AE12" s="1168" t="s">
        <v>12</v>
      </c>
      <c r="AF12" s="1168"/>
      <c r="AG12" s="419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1168" t="s">
        <v>12</v>
      </c>
      <c r="AU12" s="1168"/>
      <c r="AV12" s="381"/>
      <c r="AW12" s="381"/>
      <c r="AX12" s="381"/>
      <c r="AY12" s="381"/>
      <c r="AZ12" s="381"/>
      <c r="BA12" s="381"/>
      <c r="BB12" s="381"/>
      <c r="BC12" s="386"/>
      <c r="BD12" s="381"/>
      <c r="BE12" s="381"/>
      <c r="BF12" s="388" t="s">
        <v>12</v>
      </c>
      <c r="BG12" s="419"/>
      <c r="BH12" s="419"/>
      <c r="BI12" s="381"/>
      <c r="BJ12" s="381"/>
      <c r="BK12" s="381"/>
      <c r="BL12" s="381"/>
      <c r="BM12" s="389"/>
    </row>
    <row r="13" spans="1:65" s="402" customFormat="1" ht="17.25" customHeight="1">
      <c r="A13" s="391"/>
      <c r="B13" s="392"/>
      <c r="C13" s="392"/>
      <c r="D13" s="392"/>
      <c r="E13" s="392"/>
      <c r="F13" s="392"/>
      <c r="G13" s="393"/>
      <c r="H13" s="392"/>
      <c r="I13" s="392"/>
      <c r="J13" s="392"/>
      <c r="K13" s="392"/>
      <c r="L13" s="392"/>
      <c r="M13" s="392"/>
      <c r="N13" s="392"/>
      <c r="O13" s="392"/>
      <c r="P13" s="391"/>
      <c r="Q13" s="392"/>
      <c r="R13" s="392"/>
      <c r="S13" s="392"/>
      <c r="T13" s="392"/>
      <c r="U13" s="394"/>
      <c r="V13" s="394"/>
      <c r="W13" s="395"/>
      <c r="X13" s="396"/>
      <c r="Y13" s="395"/>
      <c r="Z13" s="396"/>
      <c r="AA13" s="395"/>
      <c r="AB13" s="395"/>
      <c r="AC13" s="397"/>
      <c r="AD13" s="398"/>
      <c r="AE13" s="391"/>
      <c r="AF13" s="398"/>
      <c r="AG13" s="398"/>
      <c r="AH13" s="398"/>
      <c r="AI13" s="395"/>
      <c r="AJ13" s="396"/>
      <c r="AK13" s="395"/>
      <c r="AL13" s="395"/>
      <c r="AM13" s="396"/>
      <c r="AN13" s="396"/>
      <c r="AO13" s="396"/>
      <c r="AP13" s="396"/>
      <c r="AQ13" s="395"/>
      <c r="AR13" s="395"/>
      <c r="AS13" s="399"/>
      <c r="AT13" s="391"/>
      <c r="AU13" s="395"/>
      <c r="AV13" s="396"/>
      <c r="AW13" s="395"/>
      <c r="AX13" s="396"/>
      <c r="AY13" s="397"/>
      <c r="AZ13" s="397"/>
      <c r="BA13" s="397"/>
      <c r="BB13" s="397"/>
      <c r="BC13" s="397"/>
      <c r="BD13" s="397"/>
      <c r="BE13" s="397"/>
      <c r="BF13" s="391"/>
      <c r="BG13" s="396"/>
      <c r="BH13" s="395"/>
      <c r="BI13" s="400"/>
      <c r="BJ13" s="395"/>
      <c r="BK13" s="396"/>
      <c r="BL13" s="395"/>
      <c r="BM13" s="396"/>
    </row>
    <row r="14" spans="1:65">
      <c r="A14" s="401"/>
      <c r="B14" s="394"/>
      <c r="C14" s="394"/>
      <c r="D14" s="394"/>
      <c r="E14" s="394"/>
      <c r="F14" s="394"/>
      <c r="G14" s="403"/>
      <c r="H14" s="394"/>
      <c r="I14" s="394"/>
      <c r="J14" s="394"/>
      <c r="K14" s="394"/>
      <c r="L14" s="394"/>
      <c r="M14" s="394"/>
      <c r="N14" s="394"/>
      <c r="O14" s="394"/>
      <c r="P14" s="401"/>
      <c r="Q14" s="394"/>
      <c r="R14" s="394"/>
      <c r="S14" s="394"/>
      <c r="T14" s="394"/>
      <c r="U14" s="394"/>
      <c r="V14" s="394"/>
      <c r="AC14" s="401"/>
      <c r="AD14" s="398"/>
      <c r="AE14" s="401"/>
      <c r="AF14" s="398"/>
      <c r="AG14" s="398"/>
      <c r="AH14" s="398"/>
      <c r="AS14" s="399"/>
      <c r="AT14" s="391"/>
      <c r="AY14" s="401"/>
      <c r="AZ14" s="401"/>
      <c r="BA14" s="401"/>
      <c r="BB14" s="401"/>
      <c r="BC14" s="401"/>
      <c r="BD14" s="401"/>
      <c r="BE14" s="401"/>
      <c r="BF14" s="391"/>
    </row>
    <row r="15" spans="1:65">
      <c r="A15" s="404"/>
      <c r="B15" s="394"/>
      <c r="C15" s="394"/>
      <c r="D15" s="394"/>
      <c r="E15" s="394"/>
      <c r="F15" s="394"/>
      <c r="G15" s="403"/>
      <c r="H15" s="394"/>
      <c r="I15" s="394"/>
      <c r="J15" s="394"/>
      <c r="K15" s="394"/>
      <c r="L15" s="394"/>
      <c r="M15" s="394"/>
      <c r="N15" s="394"/>
      <c r="O15" s="394"/>
      <c r="P15" s="404"/>
      <c r="Q15" s="394"/>
      <c r="R15" s="394"/>
      <c r="S15" s="394"/>
      <c r="T15" s="394"/>
      <c r="U15" s="394"/>
      <c r="V15" s="394"/>
      <c r="AC15" s="404"/>
      <c r="AD15" s="398"/>
      <c r="AE15" s="404"/>
      <c r="AF15" s="398"/>
      <c r="AG15" s="398"/>
      <c r="AH15" s="398"/>
      <c r="AS15" s="406"/>
      <c r="AY15" s="404"/>
      <c r="AZ15" s="404"/>
      <c r="BA15" s="404"/>
      <c r="BB15" s="404"/>
      <c r="BC15" s="404"/>
      <c r="BD15" s="404"/>
      <c r="BE15" s="404"/>
    </row>
    <row r="16" spans="1:65">
      <c r="A16" s="404"/>
      <c r="B16" s="394"/>
      <c r="C16" s="394"/>
      <c r="D16" s="394"/>
      <c r="E16" s="394"/>
      <c r="F16" s="394"/>
      <c r="G16" s="403"/>
      <c r="H16" s="394"/>
      <c r="I16" s="394"/>
      <c r="J16" s="394"/>
      <c r="K16" s="394"/>
      <c r="L16" s="394"/>
      <c r="M16" s="394"/>
      <c r="N16" s="394"/>
      <c r="O16" s="394"/>
      <c r="P16" s="404"/>
      <c r="Q16" s="394"/>
      <c r="R16" s="394"/>
      <c r="S16" s="394"/>
      <c r="T16" s="394"/>
      <c r="U16" s="394"/>
      <c r="V16" s="394"/>
      <c r="AC16" s="404"/>
      <c r="AD16" s="407"/>
      <c r="AE16" s="404"/>
      <c r="AF16" s="407"/>
      <c r="AG16" s="407"/>
      <c r="AH16" s="407"/>
      <c r="AS16" s="406"/>
      <c r="AY16" s="404"/>
      <c r="AZ16" s="404"/>
      <c r="BA16" s="404"/>
      <c r="BB16" s="404"/>
      <c r="BC16" s="404"/>
      <c r="BD16" s="404"/>
      <c r="BE16" s="404"/>
    </row>
    <row r="17" spans="1:57">
      <c r="A17" s="404"/>
      <c r="B17" s="394"/>
      <c r="C17" s="394"/>
      <c r="D17" s="394"/>
      <c r="E17" s="394"/>
      <c r="F17" s="394"/>
      <c r="G17" s="403"/>
      <c r="H17" s="394"/>
      <c r="I17" s="394"/>
      <c r="J17" s="394"/>
      <c r="K17" s="394"/>
      <c r="L17" s="394"/>
      <c r="M17" s="394"/>
      <c r="N17" s="394"/>
      <c r="O17" s="394"/>
      <c r="P17" s="404"/>
      <c r="Q17" s="394"/>
      <c r="R17" s="394"/>
      <c r="S17" s="394"/>
      <c r="T17" s="394"/>
      <c r="U17" s="394"/>
      <c r="V17" s="394"/>
      <c r="AC17" s="404"/>
      <c r="AD17" s="407"/>
      <c r="AE17" s="404"/>
      <c r="AF17" s="407"/>
      <c r="AG17" s="407"/>
      <c r="AH17" s="407"/>
      <c r="AS17" s="406"/>
      <c r="AY17" s="404"/>
      <c r="AZ17" s="404"/>
      <c r="BA17" s="404"/>
      <c r="BB17" s="404"/>
      <c r="BC17" s="404"/>
      <c r="BD17" s="404"/>
      <c r="BE17" s="404"/>
    </row>
    <row r="18" spans="1:57">
      <c r="A18" s="404"/>
      <c r="B18" s="394"/>
      <c r="C18" s="394"/>
      <c r="D18" s="394"/>
      <c r="E18" s="394"/>
      <c r="F18" s="394"/>
      <c r="G18" s="403"/>
      <c r="H18" s="394"/>
      <c r="I18" s="394"/>
      <c r="J18" s="394"/>
      <c r="K18" s="394"/>
      <c r="L18" s="394"/>
      <c r="M18" s="394"/>
      <c r="N18" s="394"/>
      <c r="O18" s="394"/>
      <c r="P18" s="404"/>
      <c r="Q18" s="394"/>
      <c r="R18" s="394"/>
      <c r="S18" s="394"/>
      <c r="T18" s="394"/>
      <c r="U18" s="394"/>
      <c r="V18" s="394"/>
      <c r="AC18" s="404"/>
      <c r="AD18" s="407"/>
      <c r="AE18" s="404"/>
      <c r="AF18" s="407"/>
      <c r="AG18" s="407"/>
      <c r="AH18" s="407"/>
      <c r="AS18" s="406"/>
      <c r="AY18" s="404"/>
      <c r="AZ18" s="404"/>
      <c r="BA18" s="404"/>
      <c r="BB18" s="404"/>
      <c r="BC18" s="404"/>
      <c r="BD18" s="404"/>
      <c r="BE18" s="404"/>
    </row>
    <row r="19" spans="1:57">
      <c r="A19" s="404"/>
      <c r="B19" s="394"/>
      <c r="C19" s="394"/>
      <c r="D19" s="394"/>
      <c r="E19" s="394"/>
      <c r="F19" s="394"/>
      <c r="G19" s="403"/>
      <c r="H19" s="394"/>
      <c r="I19" s="394"/>
      <c r="J19" s="394"/>
      <c r="K19" s="394"/>
      <c r="L19" s="394"/>
      <c r="M19" s="394"/>
      <c r="N19" s="394"/>
      <c r="O19" s="394"/>
      <c r="P19" s="404"/>
      <c r="Q19" s="394"/>
      <c r="R19" s="394"/>
      <c r="S19" s="394"/>
      <c r="T19" s="394"/>
      <c r="U19" s="392"/>
      <c r="V19" s="392"/>
      <c r="AC19" s="404"/>
      <c r="AD19" s="407"/>
      <c r="AE19" s="404"/>
      <c r="AF19" s="407"/>
      <c r="AG19" s="407"/>
      <c r="AH19" s="407"/>
      <c r="AS19" s="406"/>
      <c r="AY19" s="404"/>
      <c r="AZ19" s="404"/>
      <c r="BA19" s="404"/>
      <c r="BB19" s="404"/>
      <c r="BC19" s="404"/>
      <c r="BD19" s="404"/>
      <c r="BE19" s="404"/>
    </row>
    <row r="20" spans="1:57">
      <c r="A20" s="404"/>
      <c r="B20" s="394"/>
      <c r="C20" s="394"/>
      <c r="D20" s="394"/>
      <c r="E20" s="394"/>
      <c r="F20" s="394"/>
      <c r="G20" s="403"/>
      <c r="H20" s="394"/>
      <c r="I20" s="394"/>
      <c r="J20" s="394"/>
      <c r="K20" s="394"/>
      <c r="L20" s="394"/>
      <c r="M20" s="394"/>
      <c r="N20" s="394"/>
      <c r="O20" s="394"/>
      <c r="P20" s="404"/>
      <c r="Q20" s="394"/>
      <c r="R20" s="394"/>
      <c r="S20" s="394"/>
      <c r="T20" s="394"/>
      <c r="U20" s="392"/>
      <c r="V20" s="392"/>
      <c r="AC20" s="404"/>
      <c r="AD20" s="407"/>
      <c r="AE20" s="404"/>
      <c r="AF20" s="407"/>
      <c r="AG20" s="407"/>
      <c r="AH20" s="407"/>
      <c r="AS20" s="406"/>
      <c r="AY20" s="404"/>
      <c r="AZ20" s="404"/>
      <c r="BA20" s="404"/>
      <c r="BB20" s="404"/>
      <c r="BC20" s="404"/>
      <c r="BD20" s="404"/>
      <c r="BE20" s="404"/>
    </row>
    <row r="21" spans="1:57">
      <c r="A21" s="404"/>
      <c r="B21" s="394"/>
      <c r="C21" s="394"/>
      <c r="D21" s="394"/>
      <c r="E21" s="394"/>
      <c r="F21" s="394"/>
      <c r="G21" s="403"/>
      <c r="H21" s="394"/>
      <c r="I21" s="394"/>
      <c r="J21" s="394"/>
      <c r="K21" s="394"/>
      <c r="L21" s="394"/>
      <c r="M21" s="394"/>
      <c r="N21" s="394"/>
      <c r="O21" s="394"/>
      <c r="P21" s="404"/>
      <c r="Q21" s="394"/>
      <c r="R21" s="394"/>
      <c r="S21" s="394"/>
      <c r="T21" s="394"/>
      <c r="U21" s="392"/>
      <c r="V21" s="392"/>
      <c r="AC21" s="404"/>
      <c r="AD21" s="407"/>
      <c r="AE21" s="404"/>
      <c r="AF21" s="407"/>
      <c r="AG21" s="407"/>
      <c r="AH21" s="407"/>
      <c r="AS21" s="406"/>
      <c r="AY21" s="404"/>
      <c r="AZ21" s="404"/>
      <c r="BA21" s="404"/>
      <c r="BB21" s="404"/>
      <c r="BC21" s="404"/>
      <c r="BD21" s="404"/>
      <c r="BE21" s="404"/>
    </row>
    <row r="22" spans="1:57">
      <c r="A22" s="404"/>
      <c r="B22" s="394"/>
      <c r="C22" s="394"/>
      <c r="D22" s="394"/>
      <c r="E22" s="394"/>
      <c r="F22" s="394"/>
      <c r="G22" s="403"/>
      <c r="H22" s="394"/>
      <c r="I22" s="394"/>
      <c r="J22" s="394"/>
      <c r="K22" s="394"/>
      <c r="L22" s="394"/>
      <c r="M22" s="394"/>
      <c r="N22" s="394"/>
      <c r="O22" s="394"/>
      <c r="P22" s="404"/>
      <c r="Q22" s="394"/>
      <c r="R22" s="394"/>
      <c r="S22" s="394"/>
      <c r="T22" s="394"/>
      <c r="U22" s="392"/>
      <c r="V22" s="392"/>
      <c r="AC22" s="404"/>
      <c r="AD22" s="407"/>
      <c r="AE22" s="404"/>
      <c r="AF22" s="407"/>
      <c r="AG22" s="407"/>
      <c r="AH22" s="407"/>
      <c r="AS22" s="406"/>
      <c r="AY22" s="404"/>
      <c r="AZ22" s="404"/>
      <c r="BA22" s="404"/>
      <c r="BB22" s="404"/>
      <c r="BC22" s="404"/>
      <c r="BD22" s="404"/>
      <c r="BE22" s="404"/>
    </row>
    <row r="23" spans="1:57">
      <c r="A23" s="404"/>
      <c r="B23" s="394"/>
      <c r="C23" s="394"/>
      <c r="D23" s="394"/>
      <c r="E23" s="394"/>
      <c r="F23" s="394"/>
      <c r="G23" s="403"/>
      <c r="H23" s="394"/>
      <c r="I23" s="394"/>
      <c r="J23" s="394"/>
      <c r="K23" s="394"/>
      <c r="L23" s="394"/>
      <c r="M23" s="394"/>
      <c r="N23" s="394"/>
      <c r="O23" s="394"/>
      <c r="P23" s="404"/>
      <c r="Q23" s="394"/>
      <c r="R23" s="394"/>
      <c r="S23" s="394"/>
      <c r="T23" s="394"/>
      <c r="U23" s="392"/>
      <c r="V23" s="392"/>
      <c r="AC23" s="404"/>
      <c r="AD23" s="407"/>
      <c r="AE23" s="404"/>
      <c r="AF23" s="407"/>
      <c r="AG23" s="407"/>
      <c r="AH23" s="407"/>
      <c r="AS23" s="406"/>
      <c r="AY23" s="404"/>
      <c r="AZ23" s="404"/>
      <c r="BA23" s="404"/>
      <c r="BB23" s="404"/>
      <c r="BC23" s="404"/>
      <c r="BD23" s="404"/>
      <c r="BE23" s="404"/>
    </row>
    <row r="24" spans="1:57">
      <c r="A24" s="404"/>
      <c r="B24" s="394"/>
      <c r="C24" s="394"/>
      <c r="D24" s="394"/>
      <c r="E24" s="394"/>
      <c r="F24" s="394"/>
      <c r="G24" s="403"/>
      <c r="H24" s="394"/>
      <c r="I24" s="394"/>
      <c r="J24" s="394"/>
      <c r="K24" s="394"/>
      <c r="L24" s="394"/>
      <c r="M24" s="394"/>
      <c r="N24" s="394"/>
      <c r="O24" s="394"/>
      <c r="P24" s="404"/>
      <c r="Q24" s="394"/>
      <c r="R24" s="394"/>
      <c r="S24" s="394"/>
      <c r="T24" s="394"/>
      <c r="U24" s="392"/>
      <c r="V24" s="392"/>
      <c r="AC24" s="404"/>
      <c r="AD24" s="407"/>
      <c r="AE24" s="404"/>
      <c r="AF24" s="407"/>
      <c r="AG24" s="407"/>
      <c r="AH24" s="407"/>
      <c r="AS24" s="406"/>
      <c r="AY24" s="404"/>
      <c r="AZ24" s="404"/>
      <c r="BA24" s="404"/>
      <c r="BB24" s="404"/>
      <c r="BC24" s="404"/>
      <c r="BD24" s="404"/>
      <c r="BE24" s="404"/>
    </row>
    <row r="25" spans="1:57">
      <c r="A25" s="404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404"/>
      <c r="Q25" s="394"/>
      <c r="R25" s="394"/>
      <c r="S25" s="394"/>
      <c r="T25" s="394"/>
      <c r="U25" s="392"/>
      <c r="V25" s="392"/>
      <c r="AC25" s="404"/>
      <c r="AD25" s="407"/>
      <c r="AE25" s="404"/>
      <c r="AF25" s="407"/>
      <c r="AG25" s="407"/>
      <c r="AH25" s="407"/>
      <c r="AS25" s="406"/>
      <c r="AY25" s="404"/>
      <c r="AZ25" s="404"/>
      <c r="BA25" s="404"/>
      <c r="BB25" s="404"/>
      <c r="BC25" s="404"/>
      <c r="BD25" s="404"/>
      <c r="BE25" s="404"/>
    </row>
    <row r="26" spans="1:57">
      <c r="A26" s="40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404"/>
      <c r="Q26" s="394"/>
      <c r="R26" s="394"/>
      <c r="S26" s="394"/>
      <c r="T26" s="394"/>
      <c r="U26" s="402"/>
      <c r="V26" s="408"/>
      <c r="AC26" s="404"/>
      <c r="AD26" s="407"/>
      <c r="AE26" s="404"/>
      <c r="AF26" s="407"/>
      <c r="AG26" s="407"/>
      <c r="AH26" s="407"/>
      <c r="AS26" s="406"/>
      <c r="AY26" s="404"/>
      <c r="AZ26" s="404"/>
      <c r="BA26" s="404"/>
      <c r="BB26" s="404"/>
      <c r="BC26" s="404"/>
      <c r="BD26" s="404"/>
      <c r="BE26" s="404"/>
    </row>
    <row r="27" spans="1:57">
      <c r="A27" s="404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404"/>
      <c r="Q27" s="394"/>
      <c r="R27" s="394"/>
      <c r="S27" s="394"/>
      <c r="T27" s="394"/>
      <c r="U27" s="402"/>
      <c r="V27" s="408"/>
      <c r="AC27" s="404"/>
      <c r="AD27" s="407"/>
      <c r="AE27" s="404"/>
      <c r="AF27" s="407"/>
      <c r="AG27" s="407"/>
      <c r="AH27" s="407"/>
      <c r="AS27" s="406"/>
      <c r="AY27" s="404"/>
      <c r="AZ27" s="404"/>
      <c r="BA27" s="404"/>
      <c r="BB27" s="404"/>
      <c r="BC27" s="404"/>
      <c r="BD27" s="404"/>
      <c r="BE27" s="404"/>
    </row>
    <row r="28" spans="1:57">
      <c r="A28" s="404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404"/>
      <c r="Q28" s="394"/>
      <c r="R28" s="394"/>
      <c r="S28" s="394"/>
      <c r="T28" s="394"/>
      <c r="U28" s="402"/>
      <c r="V28" s="408"/>
      <c r="AC28" s="404"/>
      <c r="AD28" s="407"/>
      <c r="AE28" s="404"/>
      <c r="AF28" s="407"/>
      <c r="AG28" s="407"/>
      <c r="AH28" s="407"/>
      <c r="AS28" s="406"/>
      <c r="AY28" s="404"/>
      <c r="AZ28" s="404"/>
      <c r="BA28" s="404"/>
      <c r="BB28" s="404"/>
      <c r="BC28" s="404"/>
      <c r="BD28" s="404"/>
      <c r="BE28" s="404"/>
    </row>
    <row r="29" spans="1:57">
      <c r="A29" s="40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404"/>
      <c r="Q29" s="394"/>
      <c r="R29" s="394"/>
      <c r="S29" s="394"/>
      <c r="T29" s="394"/>
      <c r="AC29" s="404"/>
      <c r="AD29" s="407"/>
      <c r="AE29" s="404"/>
      <c r="AF29" s="407"/>
      <c r="AG29" s="407"/>
      <c r="AH29" s="407"/>
      <c r="AS29" s="406"/>
      <c r="AY29" s="404"/>
      <c r="AZ29" s="404"/>
      <c r="BA29" s="404"/>
      <c r="BB29" s="404"/>
      <c r="BC29" s="404"/>
      <c r="BD29" s="404"/>
      <c r="BE29" s="404"/>
    </row>
    <row r="30" spans="1:57">
      <c r="A30" s="404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404"/>
      <c r="Q30" s="394"/>
      <c r="R30" s="394"/>
      <c r="S30" s="394"/>
      <c r="T30" s="394"/>
      <c r="AC30" s="404"/>
      <c r="AD30" s="407"/>
      <c r="AE30" s="404"/>
      <c r="AF30" s="407"/>
      <c r="AG30" s="407"/>
      <c r="AH30" s="407"/>
      <c r="AS30" s="406"/>
      <c r="AY30" s="404"/>
      <c r="AZ30" s="404"/>
      <c r="BA30" s="404"/>
      <c r="BB30" s="404"/>
      <c r="BC30" s="404"/>
      <c r="BD30" s="404"/>
      <c r="BE30" s="404"/>
    </row>
    <row r="31" spans="1:57">
      <c r="A31" s="404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404"/>
      <c r="Q31" s="394"/>
      <c r="R31" s="394"/>
      <c r="S31" s="394"/>
      <c r="T31" s="394"/>
      <c r="AC31" s="404"/>
      <c r="AD31" s="407"/>
      <c r="AE31" s="404"/>
      <c r="AF31" s="407"/>
      <c r="AG31" s="407"/>
      <c r="AH31" s="407"/>
      <c r="AS31" s="406"/>
      <c r="AY31" s="404"/>
      <c r="AZ31" s="404"/>
      <c r="BA31" s="404"/>
      <c r="BB31" s="404"/>
      <c r="BC31" s="404"/>
      <c r="BD31" s="404"/>
      <c r="BE31" s="404"/>
    </row>
    <row r="32" spans="1:57">
      <c r="A32" s="404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404"/>
      <c r="Q32" s="394"/>
      <c r="R32" s="394"/>
      <c r="S32" s="394"/>
      <c r="T32" s="394"/>
      <c r="AC32" s="404"/>
      <c r="AD32" s="407"/>
      <c r="AE32" s="404"/>
      <c r="AF32" s="407"/>
      <c r="AG32" s="407"/>
      <c r="AH32" s="407"/>
      <c r="AS32" s="406"/>
      <c r="AY32" s="404"/>
      <c r="AZ32" s="404"/>
      <c r="BA32" s="404"/>
      <c r="BB32" s="404"/>
      <c r="BC32" s="404"/>
      <c r="BD32" s="404"/>
      <c r="BE32" s="404"/>
    </row>
    <row r="33" spans="1:57">
      <c r="A33" s="404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404"/>
      <c r="Q33" s="394"/>
      <c r="R33" s="394"/>
      <c r="S33" s="394"/>
      <c r="T33" s="394"/>
      <c r="AC33" s="404"/>
      <c r="AD33" s="407"/>
      <c r="AE33" s="404"/>
      <c r="AF33" s="407"/>
      <c r="AG33" s="407"/>
      <c r="AH33" s="407"/>
      <c r="AS33" s="406"/>
      <c r="AY33" s="404"/>
      <c r="AZ33" s="404"/>
      <c r="BA33" s="404"/>
      <c r="BB33" s="404"/>
      <c r="BC33" s="404"/>
      <c r="BD33" s="404"/>
      <c r="BE33" s="404"/>
    </row>
    <row r="34" spans="1:57"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Q34" s="392"/>
      <c r="R34" s="392"/>
      <c r="S34" s="392"/>
      <c r="T34" s="392"/>
      <c r="AC34" s="404"/>
      <c r="AD34" s="407"/>
      <c r="AF34" s="407"/>
      <c r="AG34" s="407"/>
      <c r="AH34" s="407"/>
      <c r="AS34" s="406"/>
      <c r="AY34" s="404"/>
      <c r="AZ34" s="404"/>
      <c r="BA34" s="404"/>
      <c r="BB34" s="404"/>
      <c r="BC34" s="404"/>
      <c r="BD34" s="404"/>
      <c r="BE34" s="404"/>
    </row>
    <row r="35" spans="1:57"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Q35" s="392"/>
      <c r="R35" s="392"/>
      <c r="S35" s="392"/>
      <c r="T35" s="392"/>
      <c r="AC35" s="404"/>
      <c r="AD35" s="407"/>
      <c r="AF35" s="407"/>
      <c r="AG35" s="407"/>
      <c r="AH35" s="407"/>
      <c r="AS35" s="406"/>
      <c r="AY35" s="404"/>
      <c r="AZ35" s="404"/>
      <c r="BA35" s="404"/>
      <c r="BB35" s="404"/>
      <c r="BC35" s="404"/>
      <c r="BD35" s="404"/>
      <c r="BE35" s="404"/>
    </row>
    <row r="36" spans="1:57"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Q36" s="392"/>
      <c r="R36" s="392"/>
      <c r="S36" s="392"/>
      <c r="T36" s="392"/>
      <c r="AC36" s="404"/>
      <c r="AD36" s="407"/>
      <c r="AF36" s="407"/>
      <c r="AG36" s="407"/>
      <c r="AH36" s="407"/>
      <c r="AY36" s="404"/>
      <c r="AZ36" s="404"/>
      <c r="BA36" s="404"/>
      <c r="BB36" s="404"/>
      <c r="BC36" s="404"/>
      <c r="BD36" s="404"/>
      <c r="BE36" s="404"/>
    </row>
    <row r="37" spans="1:57"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Q37" s="392"/>
      <c r="R37" s="392"/>
      <c r="S37" s="392"/>
      <c r="T37" s="392"/>
    </row>
    <row r="38" spans="1:57"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Q38" s="392"/>
      <c r="R38" s="392"/>
      <c r="S38" s="392"/>
      <c r="T38" s="392"/>
    </row>
    <row r="39" spans="1:57"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Q39" s="392"/>
      <c r="R39" s="392"/>
      <c r="S39" s="392"/>
      <c r="T39" s="392"/>
    </row>
    <row r="40" spans="1:57"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Q40" s="392"/>
      <c r="R40" s="392"/>
      <c r="S40" s="392"/>
      <c r="T40" s="392"/>
    </row>
    <row r="41" spans="1:57">
      <c r="A41" s="409"/>
      <c r="B41" s="410"/>
      <c r="C41" s="410"/>
      <c r="D41" s="408"/>
      <c r="E41" s="411"/>
      <c r="F41" s="408"/>
      <c r="G41" s="410"/>
      <c r="H41" s="393"/>
      <c r="I41" s="408"/>
      <c r="J41" s="410"/>
      <c r="K41" s="410"/>
      <c r="L41" s="408"/>
      <c r="M41" s="410"/>
      <c r="N41" s="409"/>
      <c r="O41" s="408"/>
      <c r="P41" s="409"/>
      <c r="Q41" s="402"/>
      <c r="R41" s="402"/>
      <c r="S41" s="408"/>
      <c r="T41" s="402"/>
      <c r="AE41" s="409"/>
    </row>
    <row r="42" spans="1:57">
      <c r="A42" s="409"/>
      <c r="B42" s="410"/>
      <c r="C42" s="410"/>
      <c r="D42" s="408"/>
      <c r="E42" s="411"/>
      <c r="F42" s="408"/>
      <c r="G42" s="410"/>
      <c r="H42" s="393"/>
      <c r="I42" s="408"/>
      <c r="J42" s="410"/>
      <c r="K42" s="410"/>
      <c r="L42" s="408"/>
      <c r="M42" s="410"/>
      <c r="N42" s="409"/>
      <c r="O42" s="408"/>
      <c r="P42" s="409"/>
      <c r="Q42" s="402"/>
      <c r="R42" s="402"/>
      <c r="S42" s="408"/>
      <c r="T42" s="402"/>
      <c r="AE42" s="409"/>
    </row>
    <row r="43" spans="1:57">
      <c r="A43" s="409"/>
      <c r="B43" s="410"/>
      <c r="C43" s="410"/>
      <c r="D43" s="408"/>
      <c r="E43" s="411"/>
      <c r="F43" s="408"/>
      <c r="G43" s="410"/>
      <c r="H43" s="393"/>
      <c r="I43" s="408"/>
      <c r="J43" s="410"/>
      <c r="K43" s="410"/>
      <c r="L43" s="408"/>
      <c r="M43" s="410"/>
      <c r="N43" s="409"/>
      <c r="O43" s="408"/>
      <c r="P43" s="409"/>
      <c r="Q43" s="402"/>
      <c r="R43" s="402"/>
      <c r="S43" s="408"/>
      <c r="T43" s="402"/>
      <c r="AE43" s="409"/>
    </row>
  </sheetData>
  <mergeCells count="89">
    <mergeCell ref="BD5:BE5"/>
    <mergeCell ref="AZ4:BB4"/>
    <mergeCell ref="BG4:BI4"/>
    <mergeCell ref="AW5:AW6"/>
    <mergeCell ref="L2:O2"/>
    <mergeCell ref="AB2:AD2"/>
    <mergeCell ref="AP2:AS2"/>
    <mergeCell ref="BC2:BE2"/>
    <mergeCell ref="AB5:AB6"/>
    <mergeCell ref="BC5:BC6"/>
    <mergeCell ref="AU3:BE3"/>
    <mergeCell ref="AU4:AV4"/>
    <mergeCell ref="AX5:AY5"/>
    <mergeCell ref="AZ5:AZ6"/>
    <mergeCell ref="BA5:BB5"/>
    <mergeCell ref="AQ5:AQ6"/>
    <mergeCell ref="BK2:BL2"/>
    <mergeCell ref="AT1:BE1"/>
    <mergeCell ref="BF1:BL1"/>
    <mergeCell ref="BG3:BL3"/>
    <mergeCell ref="Q3:V3"/>
    <mergeCell ref="W3:AD3"/>
    <mergeCell ref="BF3:BF6"/>
    <mergeCell ref="AC5:AD5"/>
    <mergeCell ref="Q5:Q6"/>
    <mergeCell ref="R5:S5"/>
    <mergeCell ref="Y4:AA4"/>
    <mergeCell ref="BK5:BL5"/>
    <mergeCell ref="BJ4:BL4"/>
    <mergeCell ref="BC4:BE4"/>
    <mergeCell ref="BG5:BG6"/>
    <mergeCell ref="BH5:BI5"/>
    <mergeCell ref="BJ5:BJ6"/>
    <mergeCell ref="A1:O1"/>
    <mergeCell ref="B5:B6"/>
    <mergeCell ref="J5:J6"/>
    <mergeCell ref="W5:W6"/>
    <mergeCell ref="AE1:AS1"/>
    <mergeCell ref="P1:AD1"/>
    <mergeCell ref="AI4:AK4"/>
    <mergeCell ref="AE3:AE6"/>
    <mergeCell ref="AG5:AH5"/>
    <mergeCell ref="AO5:AP5"/>
    <mergeCell ref="AL4:AM4"/>
    <mergeCell ref="AN5:AN6"/>
    <mergeCell ref="AJ5:AK5"/>
    <mergeCell ref="AI5:AI6"/>
    <mergeCell ref="T5:T6"/>
    <mergeCell ref="AE12:AF12"/>
    <mergeCell ref="AT12:AU12"/>
    <mergeCell ref="AB4:AD4"/>
    <mergeCell ref="K5:L5"/>
    <mergeCell ref="M5:M6"/>
    <mergeCell ref="AT3:AT6"/>
    <mergeCell ref="AQ4:AS4"/>
    <mergeCell ref="AR5:AS5"/>
    <mergeCell ref="Z5:AA5"/>
    <mergeCell ref="N5:O5"/>
    <mergeCell ref="B3:O3"/>
    <mergeCell ref="G5:G6"/>
    <mergeCell ref="H5:I5"/>
    <mergeCell ref="T4:V4"/>
    <mergeCell ref="U5:V5"/>
    <mergeCell ref="Y5:Y6"/>
    <mergeCell ref="AW4:AY4"/>
    <mergeCell ref="AN4:AP4"/>
    <mergeCell ref="AF3:AK3"/>
    <mergeCell ref="AL3:AS3"/>
    <mergeCell ref="AV5:AV6"/>
    <mergeCell ref="AL5:AL6"/>
    <mergeCell ref="AU5:AU6"/>
    <mergeCell ref="AM5:AM6"/>
    <mergeCell ref="AF4:AH4"/>
    <mergeCell ref="AF5:AF6"/>
    <mergeCell ref="W4:X4"/>
    <mergeCell ref="C5:C6"/>
    <mergeCell ref="X5:X6"/>
    <mergeCell ref="P3:P6"/>
    <mergeCell ref="D4:F4"/>
    <mergeCell ref="G4:I4"/>
    <mergeCell ref="Q4:S4"/>
    <mergeCell ref="P12:Q12"/>
    <mergeCell ref="A3:A6"/>
    <mergeCell ref="D5:D6"/>
    <mergeCell ref="E5:F5"/>
    <mergeCell ref="A12:B12"/>
    <mergeCell ref="M4:O4"/>
    <mergeCell ref="B4:C4"/>
    <mergeCell ref="J4:L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1" firstPageNumber="116" orientation="portrait" useFirstPageNumber="1" horizontalDpi="300" verticalDpi="300" r:id="rId1"/>
  <headerFooter alignWithMargins="0"/>
  <colBreaks count="4" manualBreakCount="4">
    <brk id="15" max="11" man="1"/>
    <brk id="30" max="11" man="1"/>
    <brk id="45" max="11" man="1"/>
    <brk id="57" max="1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8"/>
  <sheetViews>
    <sheetView view="pageBreakPreview" zoomScale="85" zoomScaleNormal="100" zoomScaleSheetLayoutView="75" workbookViewId="0">
      <selection activeCell="K10" sqref="K10"/>
    </sheetView>
  </sheetViews>
  <sheetFormatPr defaultRowHeight="26.25"/>
  <cols>
    <col min="1" max="1" width="10" style="447" customWidth="1"/>
    <col min="2" max="2" width="8.5546875" style="448" customWidth="1"/>
    <col min="3" max="3" width="8.5546875" style="449" customWidth="1"/>
    <col min="4" max="7" width="8.5546875" style="450" customWidth="1"/>
    <col min="8" max="8" width="8.5546875" style="449" customWidth="1"/>
    <col min="9" max="9" width="7.5546875" style="449" customWidth="1"/>
    <col min="10" max="10" width="7.5546875" style="450" customWidth="1"/>
    <col min="11" max="12" width="7.5546875" style="449" customWidth="1"/>
    <col min="13" max="13" width="11" style="450" bestFit="1" customWidth="1"/>
    <col min="14" max="18" width="8.88671875" style="451"/>
    <col min="19" max="19" width="5.33203125" style="451" customWidth="1"/>
    <col min="20" max="16384" width="8.88671875" style="451"/>
  </cols>
  <sheetData>
    <row r="1" spans="1:47" s="420" customFormat="1" ht="30" customHeight="1">
      <c r="A1" s="1155" t="s">
        <v>491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AR1" s="421"/>
      <c r="AS1" s="422"/>
      <c r="AT1" s="423"/>
      <c r="AU1" s="421"/>
    </row>
    <row r="2" spans="1:47" s="425" customFormat="1" ht="21" customHeight="1" thickBot="1">
      <c r="A2" s="452"/>
      <c r="B2" s="453"/>
      <c r="C2" s="454"/>
      <c r="D2" s="455"/>
      <c r="E2" s="455"/>
      <c r="F2" s="455"/>
      <c r="G2" s="455"/>
      <c r="H2" s="454"/>
      <c r="I2" s="454"/>
      <c r="J2" s="455"/>
      <c r="K2" s="454"/>
      <c r="L2" s="454"/>
      <c r="M2" s="697" t="s">
        <v>132</v>
      </c>
      <c r="N2" s="424"/>
    </row>
    <row r="3" spans="1:47" s="427" customFormat="1" ht="24.95" customHeight="1">
      <c r="A3" s="1125" t="s">
        <v>34</v>
      </c>
      <c r="B3" s="1195" t="s">
        <v>154</v>
      </c>
      <c r="C3" s="1196"/>
      <c r="D3" s="1197"/>
      <c r="E3" s="1192" t="s">
        <v>155</v>
      </c>
      <c r="F3" s="1193"/>
      <c r="G3" s="1194"/>
      <c r="H3" s="1189" t="s">
        <v>156</v>
      </c>
      <c r="I3" s="1190"/>
      <c r="J3" s="1191"/>
      <c r="K3" s="1189" t="s">
        <v>157</v>
      </c>
      <c r="L3" s="1190"/>
      <c r="M3" s="1191"/>
      <c r="N3" s="426"/>
    </row>
    <row r="4" spans="1:47" s="427" customFormat="1" ht="24.95" customHeight="1">
      <c r="A4" s="1149"/>
      <c r="B4" s="1157" t="s">
        <v>134</v>
      </c>
      <c r="C4" s="1150" t="s">
        <v>136</v>
      </c>
      <c r="D4" s="1151"/>
      <c r="E4" s="1157" t="s">
        <v>134</v>
      </c>
      <c r="F4" s="1150" t="s">
        <v>136</v>
      </c>
      <c r="G4" s="1151"/>
      <c r="H4" s="1157" t="s">
        <v>134</v>
      </c>
      <c r="I4" s="1150" t="s">
        <v>136</v>
      </c>
      <c r="J4" s="1151"/>
      <c r="K4" s="1157" t="s">
        <v>134</v>
      </c>
      <c r="L4" s="1150" t="s">
        <v>136</v>
      </c>
      <c r="M4" s="1151"/>
      <c r="N4" s="426"/>
    </row>
    <row r="5" spans="1:47" s="427" customFormat="1" ht="24.95" customHeight="1">
      <c r="A5" s="1126"/>
      <c r="B5" s="1158"/>
      <c r="C5" s="556"/>
      <c r="D5" s="557" t="s">
        <v>2</v>
      </c>
      <c r="E5" s="1158"/>
      <c r="F5" s="556"/>
      <c r="G5" s="557" t="s">
        <v>2</v>
      </c>
      <c r="H5" s="1158"/>
      <c r="I5" s="556"/>
      <c r="J5" s="557" t="s">
        <v>2</v>
      </c>
      <c r="K5" s="1158"/>
      <c r="L5" s="556"/>
      <c r="M5" s="557" t="s">
        <v>2</v>
      </c>
      <c r="N5" s="426"/>
    </row>
    <row r="6" spans="1:47" s="429" customFormat="1" ht="24.95" customHeight="1">
      <c r="A6" s="338">
        <v>2015</v>
      </c>
      <c r="B6" s="340">
        <v>50</v>
      </c>
      <c r="C6" s="728">
        <v>41</v>
      </c>
      <c r="D6" s="728">
        <v>86</v>
      </c>
      <c r="E6" s="728">
        <v>18</v>
      </c>
      <c r="F6" s="728">
        <v>13</v>
      </c>
      <c r="G6" s="728">
        <v>71</v>
      </c>
      <c r="H6" s="728" t="s">
        <v>5</v>
      </c>
      <c r="I6" s="728" t="s">
        <v>5</v>
      </c>
      <c r="J6" s="728" t="s">
        <v>5</v>
      </c>
      <c r="K6" s="728">
        <v>0.7</v>
      </c>
      <c r="L6" s="728">
        <v>0.48</v>
      </c>
      <c r="M6" s="728">
        <v>34</v>
      </c>
      <c r="N6" s="428"/>
    </row>
    <row r="7" spans="1:47" s="429" customFormat="1" ht="24.95" customHeight="1">
      <c r="A7" s="338">
        <v>2016</v>
      </c>
      <c r="B7" s="340">
        <v>43</v>
      </c>
      <c r="C7" s="728">
        <v>16.7</v>
      </c>
      <c r="D7" s="728">
        <v>39</v>
      </c>
      <c r="E7" s="728">
        <v>15</v>
      </c>
      <c r="F7" s="728">
        <v>18</v>
      </c>
      <c r="G7" s="728">
        <v>120</v>
      </c>
      <c r="H7" s="728" t="s">
        <v>5</v>
      </c>
      <c r="I7" s="728" t="s">
        <v>5</v>
      </c>
      <c r="J7" s="728" t="s">
        <v>5</v>
      </c>
      <c r="K7" s="728" t="s">
        <v>5</v>
      </c>
      <c r="L7" s="728" t="s">
        <v>5</v>
      </c>
      <c r="M7" s="728" t="s">
        <v>5</v>
      </c>
      <c r="N7" s="428"/>
    </row>
    <row r="8" spans="1:47" s="429" customFormat="1" ht="24.95" customHeight="1">
      <c r="A8" s="844">
        <v>2017</v>
      </c>
      <c r="B8" s="846">
        <v>110.6</v>
      </c>
      <c r="C8" s="854">
        <v>21.63</v>
      </c>
      <c r="D8" s="854">
        <v>19.559999999999999</v>
      </c>
      <c r="E8" s="854">
        <v>20.5</v>
      </c>
      <c r="F8" s="854">
        <v>17.079999999999998</v>
      </c>
      <c r="G8" s="854">
        <v>83.3</v>
      </c>
      <c r="H8" s="854" t="s">
        <v>5</v>
      </c>
      <c r="I8" s="854" t="s">
        <v>5</v>
      </c>
      <c r="J8" s="854" t="s">
        <v>5</v>
      </c>
      <c r="K8" s="854" t="s">
        <v>5</v>
      </c>
      <c r="L8" s="854" t="s">
        <v>5</v>
      </c>
      <c r="M8" s="854" t="s">
        <v>5</v>
      </c>
      <c r="N8" s="428"/>
    </row>
    <row r="9" spans="1:47" s="429" customFormat="1" ht="24.95" customHeight="1">
      <c r="A9" s="922">
        <v>2018</v>
      </c>
      <c r="B9" s="946">
        <v>50</v>
      </c>
      <c r="C9" s="948">
        <v>47</v>
      </c>
      <c r="D9" s="948">
        <v>94</v>
      </c>
      <c r="E9" s="948">
        <v>20.5</v>
      </c>
      <c r="F9" s="948">
        <v>17</v>
      </c>
      <c r="G9" s="948">
        <v>83</v>
      </c>
      <c r="H9" s="948" t="s">
        <v>5</v>
      </c>
      <c r="I9" s="948" t="s">
        <v>5</v>
      </c>
      <c r="J9" s="948" t="s">
        <v>5</v>
      </c>
      <c r="K9" s="948" t="s">
        <v>5</v>
      </c>
      <c r="L9" s="948" t="s">
        <v>5</v>
      </c>
      <c r="M9" s="948" t="s">
        <v>5</v>
      </c>
      <c r="N9" s="428"/>
    </row>
    <row r="10" spans="1:47" s="431" customFormat="1" ht="24.95" customHeight="1" thickBot="1">
      <c r="A10" s="701">
        <v>2019</v>
      </c>
      <c r="B10" s="1050">
        <v>28.9</v>
      </c>
      <c r="C10" s="968">
        <v>8</v>
      </c>
      <c r="D10" s="968">
        <v>28</v>
      </c>
      <c r="E10" s="968">
        <v>18</v>
      </c>
      <c r="F10" s="968">
        <v>13</v>
      </c>
      <c r="G10" s="968">
        <v>72</v>
      </c>
      <c r="H10" s="1009">
        <v>0</v>
      </c>
      <c r="I10" s="1009">
        <v>0</v>
      </c>
      <c r="J10" s="1009">
        <v>0</v>
      </c>
      <c r="K10" s="1009">
        <v>0</v>
      </c>
      <c r="L10" s="1009">
        <v>0</v>
      </c>
      <c r="M10" s="1009">
        <v>0</v>
      </c>
      <c r="N10" s="430"/>
    </row>
    <row r="11" spans="1:47" s="431" customFormat="1" ht="24.95" customHeight="1">
      <c r="A11" s="432" t="s">
        <v>14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430"/>
    </row>
    <row r="12" spans="1:47" s="425" customFormat="1" ht="24" customHeight="1">
      <c r="A12" s="432" t="s">
        <v>15</v>
      </c>
      <c r="B12" s="433"/>
      <c r="C12" s="434"/>
      <c r="D12" s="435"/>
      <c r="E12" s="435"/>
      <c r="F12" s="435"/>
      <c r="G12" s="435"/>
      <c r="H12" s="434"/>
      <c r="I12" s="434"/>
      <c r="J12" s="435"/>
      <c r="K12" s="434"/>
      <c r="L12" s="434"/>
      <c r="M12" s="435"/>
      <c r="N12" s="424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6"/>
      <c r="AS12" s="436"/>
      <c r="AT12" s="436"/>
      <c r="AU12" s="436"/>
    </row>
    <row r="13" spans="1:47" s="442" customFormat="1" ht="16.5">
      <c r="A13" s="437"/>
      <c r="B13" s="438"/>
      <c r="C13" s="439"/>
      <c r="D13" s="440"/>
      <c r="E13" s="440"/>
      <c r="F13" s="440"/>
      <c r="G13" s="440"/>
      <c r="H13" s="439"/>
      <c r="I13" s="439"/>
      <c r="J13" s="440"/>
      <c r="K13" s="439"/>
      <c r="L13" s="439"/>
      <c r="M13" s="440"/>
      <c r="N13" s="441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</row>
    <row r="14" spans="1:47" s="442" customFormat="1" ht="16.5">
      <c r="A14" s="437"/>
      <c r="B14" s="438"/>
      <c r="C14" s="439"/>
      <c r="D14" s="440"/>
      <c r="E14" s="440"/>
      <c r="F14" s="440"/>
      <c r="G14" s="440"/>
      <c r="H14" s="439"/>
      <c r="I14" s="439"/>
      <c r="J14" s="440"/>
      <c r="K14" s="439"/>
      <c r="L14" s="439"/>
      <c r="M14" s="440"/>
      <c r="N14" s="441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</row>
    <row r="15" spans="1:47" s="442" customFormat="1" ht="16.5">
      <c r="A15" s="437"/>
      <c r="B15" s="438"/>
      <c r="C15" s="439"/>
      <c r="D15" s="440"/>
      <c r="E15" s="440"/>
      <c r="F15" s="440"/>
      <c r="G15" s="440"/>
      <c r="H15" s="439"/>
      <c r="I15" s="439"/>
      <c r="J15" s="440"/>
      <c r="K15" s="439"/>
      <c r="L15" s="439"/>
      <c r="M15" s="440"/>
      <c r="N15" s="441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</row>
    <row r="16" spans="1:47" s="442" customFormat="1" ht="16.5">
      <c r="A16" s="437"/>
      <c r="B16" s="438"/>
      <c r="C16" s="439"/>
      <c r="D16" s="440"/>
      <c r="E16" s="440"/>
      <c r="F16" s="440"/>
      <c r="G16" s="440"/>
      <c r="H16" s="439"/>
      <c r="I16" s="439"/>
      <c r="J16" s="440"/>
      <c r="K16" s="439"/>
      <c r="L16" s="439"/>
      <c r="M16" s="440"/>
      <c r="N16" s="441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</row>
    <row r="17" spans="1:47" s="442" customFormat="1" ht="16.5">
      <c r="A17" s="437"/>
      <c r="B17" s="438"/>
      <c r="C17" s="439"/>
      <c r="D17" s="440"/>
      <c r="E17" s="440"/>
      <c r="F17" s="440"/>
      <c r="G17" s="440"/>
      <c r="H17" s="439"/>
      <c r="I17" s="439"/>
      <c r="J17" s="440"/>
      <c r="K17" s="439"/>
      <c r="L17" s="439"/>
      <c r="M17" s="440"/>
      <c r="N17" s="441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</row>
    <row r="18" spans="1:47" s="442" customFormat="1" ht="16.5">
      <c r="A18" s="437"/>
      <c r="B18" s="438"/>
      <c r="C18" s="439"/>
      <c r="D18" s="440"/>
      <c r="E18" s="440"/>
      <c r="F18" s="440"/>
      <c r="G18" s="440"/>
      <c r="H18" s="439"/>
      <c r="I18" s="439"/>
      <c r="J18" s="440"/>
      <c r="K18" s="439"/>
      <c r="L18" s="439"/>
      <c r="M18" s="440"/>
      <c r="N18" s="441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</row>
    <row r="19" spans="1:47" s="442" customFormat="1" ht="16.5">
      <c r="A19" s="437"/>
      <c r="B19" s="438"/>
      <c r="C19" s="439"/>
      <c r="D19" s="440"/>
      <c r="E19" s="440"/>
      <c r="F19" s="440"/>
      <c r="G19" s="440"/>
      <c r="H19" s="439"/>
      <c r="I19" s="439"/>
      <c r="J19" s="440"/>
      <c r="K19" s="439"/>
      <c r="L19" s="439"/>
      <c r="M19" s="440"/>
      <c r="N19" s="441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</row>
    <row r="20" spans="1:47" s="442" customFormat="1" ht="16.5">
      <c r="A20" s="437"/>
      <c r="B20" s="438"/>
      <c r="C20" s="439"/>
      <c r="D20" s="440"/>
      <c r="E20" s="440"/>
      <c r="F20" s="440"/>
      <c r="G20" s="440"/>
      <c r="H20" s="439"/>
      <c r="I20" s="439"/>
      <c r="J20" s="440"/>
      <c r="K20" s="439"/>
      <c r="L20" s="439"/>
      <c r="M20" s="440"/>
      <c r="N20" s="441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</row>
    <row r="21" spans="1:47" s="442" customFormat="1" ht="16.5">
      <c r="A21" s="443"/>
      <c r="B21" s="444"/>
      <c r="C21" s="445"/>
      <c r="D21" s="446"/>
      <c r="E21" s="446"/>
      <c r="F21" s="446"/>
      <c r="G21" s="446"/>
      <c r="H21" s="445"/>
      <c r="I21" s="445"/>
      <c r="J21" s="446"/>
      <c r="K21" s="445"/>
      <c r="L21" s="445"/>
      <c r="M21" s="44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</row>
    <row r="22" spans="1:47" s="442" customFormat="1" ht="16.5">
      <c r="A22" s="443"/>
      <c r="B22" s="444"/>
      <c r="C22" s="445"/>
      <c r="D22" s="446"/>
      <c r="E22" s="446"/>
      <c r="F22" s="446"/>
      <c r="G22" s="446"/>
      <c r="H22" s="445"/>
      <c r="I22" s="445"/>
      <c r="J22" s="446"/>
      <c r="K22" s="445"/>
      <c r="L22" s="445"/>
      <c r="M22" s="44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</row>
    <row r="23" spans="1:47" s="442" customFormat="1" ht="16.5">
      <c r="A23" s="443"/>
      <c r="B23" s="444"/>
      <c r="C23" s="445"/>
      <c r="D23" s="446"/>
      <c r="E23" s="446"/>
      <c r="F23" s="446"/>
      <c r="G23" s="446"/>
      <c r="H23" s="445"/>
      <c r="I23" s="445"/>
      <c r="J23" s="446"/>
      <c r="K23" s="445"/>
      <c r="L23" s="445"/>
      <c r="M23" s="44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</row>
    <row r="24" spans="1:47" s="442" customFormat="1" ht="16.5">
      <c r="A24" s="443"/>
      <c r="B24" s="444"/>
      <c r="C24" s="445"/>
      <c r="D24" s="446"/>
      <c r="E24" s="446"/>
      <c r="F24" s="446"/>
      <c r="G24" s="446"/>
      <c r="H24" s="445"/>
      <c r="I24" s="445"/>
      <c r="J24" s="446"/>
      <c r="K24" s="445"/>
      <c r="L24" s="445"/>
      <c r="M24" s="44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6"/>
      <c r="AS24" s="436"/>
      <c r="AT24" s="436"/>
      <c r="AU24" s="436"/>
    </row>
    <row r="25" spans="1:47" s="442" customFormat="1" ht="16.5">
      <c r="A25" s="443"/>
      <c r="B25" s="444"/>
      <c r="C25" s="445"/>
      <c r="D25" s="446"/>
      <c r="E25" s="446"/>
      <c r="F25" s="446"/>
      <c r="G25" s="446"/>
      <c r="H25" s="445"/>
      <c r="I25" s="445"/>
      <c r="J25" s="446"/>
      <c r="K25" s="445"/>
      <c r="L25" s="445"/>
      <c r="M25" s="44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</row>
    <row r="26" spans="1:47" s="442" customFormat="1" ht="16.5">
      <c r="A26" s="443"/>
      <c r="B26" s="444"/>
      <c r="C26" s="445"/>
      <c r="D26" s="446"/>
      <c r="E26" s="446"/>
      <c r="F26" s="446"/>
      <c r="G26" s="446"/>
      <c r="H26" s="445"/>
      <c r="I26" s="445"/>
      <c r="J26" s="446"/>
      <c r="K26" s="445"/>
      <c r="L26" s="445"/>
      <c r="M26" s="44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</row>
    <row r="27" spans="1:47" s="442" customFormat="1" ht="16.5">
      <c r="A27" s="443"/>
      <c r="B27" s="444"/>
      <c r="C27" s="445"/>
      <c r="D27" s="446"/>
      <c r="E27" s="446"/>
      <c r="F27" s="446"/>
      <c r="G27" s="446"/>
      <c r="H27" s="445"/>
      <c r="I27" s="445"/>
      <c r="J27" s="446"/>
      <c r="K27" s="445"/>
      <c r="L27" s="445"/>
      <c r="M27" s="44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</row>
    <row r="28" spans="1:47" s="442" customFormat="1" ht="16.5">
      <c r="A28" s="443"/>
      <c r="B28" s="444"/>
      <c r="C28" s="445"/>
      <c r="D28" s="446"/>
      <c r="E28" s="446"/>
      <c r="F28" s="446"/>
      <c r="G28" s="446"/>
      <c r="H28" s="445"/>
      <c r="I28" s="445"/>
      <c r="J28" s="446"/>
      <c r="K28" s="445"/>
      <c r="L28" s="445"/>
      <c r="M28" s="44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</row>
    <row r="29" spans="1:47" s="442" customFormat="1" ht="16.5">
      <c r="A29" s="443"/>
      <c r="B29" s="444"/>
      <c r="C29" s="445"/>
      <c r="D29" s="446"/>
      <c r="E29" s="446"/>
      <c r="F29" s="446"/>
      <c r="G29" s="446"/>
      <c r="H29" s="445"/>
      <c r="I29" s="445"/>
      <c r="J29" s="446"/>
      <c r="K29" s="445"/>
      <c r="L29" s="445"/>
      <c r="M29" s="44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</row>
    <row r="30" spans="1:47" s="442" customFormat="1" ht="16.5">
      <c r="A30" s="443"/>
      <c r="B30" s="444"/>
      <c r="C30" s="445"/>
      <c r="D30" s="446"/>
      <c r="E30" s="446"/>
      <c r="F30" s="446"/>
      <c r="G30" s="446"/>
      <c r="H30" s="445"/>
      <c r="I30" s="445"/>
      <c r="J30" s="446"/>
      <c r="K30" s="445"/>
      <c r="L30" s="445"/>
      <c r="M30" s="44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</row>
    <row r="31" spans="1:47" s="442" customFormat="1" ht="16.5">
      <c r="A31" s="443"/>
      <c r="B31" s="444"/>
      <c r="C31" s="445"/>
      <c r="D31" s="446"/>
      <c r="E31" s="446"/>
      <c r="F31" s="446"/>
      <c r="G31" s="446"/>
      <c r="H31" s="445"/>
      <c r="I31" s="445"/>
      <c r="J31" s="446"/>
      <c r="K31" s="445"/>
      <c r="L31" s="445"/>
      <c r="M31" s="44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</row>
    <row r="32" spans="1:47" s="442" customFormat="1" ht="16.5">
      <c r="A32" s="443"/>
      <c r="B32" s="444"/>
      <c r="C32" s="445"/>
      <c r="D32" s="446"/>
      <c r="E32" s="446"/>
      <c r="F32" s="446"/>
      <c r="G32" s="446"/>
      <c r="H32" s="445"/>
      <c r="I32" s="445"/>
      <c r="J32" s="446"/>
      <c r="K32" s="445"/>
      <c r="L32" s="445"/>
      <c r="M32" s="44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</row>
    <row r="33" spans="1:47" s="442" customFormat="1" ht="16.5">
      <c r="A33" s="443"/>
      <c r="B33" s="444"/>
      <c r="C33" s="445"/>
      <c r="D33" s="446"/>
      <c r="E33" s="446"/>
      <c r="F33" s="446"/>
      <c r="G33" s="446"/>
      <c r="H33" s="445"/>
      <c r="I33" s="445"/>
      <c r="J33" s="446"/>
      <c r="K33" s="445"/>
      <c r="L33" s="445"/>
      <c r="M33" s="44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</row>
    <row r="34" spans="1:47" s="442" customFormat="1" ht="16.5">
      <c r="A34" s="443"/>
      <c r="B34" s="444"/>
      <c r="C34" s="445"/>
      <c r="D34" s="446"/>
      <c r="E34" s="446"/>
      <c r="F34" s="446"/>
      <c r="G34" s="446"/>
      <c r="H34" s="445"/>
      <c r="I34" s="445"/>
      <c r="J34" s="446"/>
      <c r="K34" s="445"/>
      <c r="L34" s="445"/>
      <c r="M34" s="44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</row>
    <row r="35" spans="1:47" s="442" customFormat="1" ht="16.5">
      <c r="A35" s="443"/>
      <c r="B35" s="444"/>
      <c r="C35" s="445"/>
      <c r="D35" s="446"/>
      <c r="E35" s="446"/>
      <c r="F35" s="446"/>
      <c r="G35" s="446"/>
      <c r="H35" s="445"/>
      <c r="I35" s="445"/>
      <c r="J35" s="446"/>
      <c r="K35" s="445"/>
      <c r="L35" s="445"/>
      <c r="M35" s="44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436"/>
      <c r="AS35" s="436"/>
      <c r="AT35" s="436"/>
      <c r="AU35" s="436"/>
    </row>
    <row r="36" spans="1:47" s="442" customFormat="1" ht="16.5">
      <c r="A36" s="443"/>
      <c r="B36" s="444"/>
      <c r="C36" s="445"/>
      <c r="D36" s="446"/>
      <c r="E36" s="446"/>
      <c r="F36" s="446"/>
      <c r="G36" s="446"/>
      <c r="H36" s="445"/>
      <c r="I36" s="445"/>
      <c r="J36" s="446"/>
      <c r="K36" s="445"/>
      <c r="L36" s="445"/>
      <c r="M36" s="44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</row>
    <row r="37" spans="1:47" s="442" customFormat="1" ht="16.5">
      <c r="A37" s="443"/>
      <c r="B37" s="444"/>
      <c r="C37" s="445"/>
      <c r="D37" s="446"/>
      <c r="E37" s="446"/>
      <c r="F37" s="446"/>
      <c r="G37" s="446"/>
      <c r="H37" s="445"/>
      <c r="I37" s="445"/>
      <c r="J37" s="446"/>
      <c r="K37" s="445"/>
      <c r="L37" s="445"/>
      <c r="M37" s="44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6"/>
      <c r="AS37" s="436"/>
      <c r="AT37" s="436"/>
      <c r="AU37" s="436"/>
    </row>
    <row r="38" spans="1:47" s="442" customFormat="1" ht="16.5">
      <c r="A38" s="443"/>
      <c r="B38" s="444"/>
      <c r="C38" s="445"/>
      <c r="D38" s="446"/>
      <c r="E38" s="446"/>
      <c r="F38" s="446"/>
      <c r="G38" s="446"/>
      <c r="H38" s="445"/>
      <c r="I38" s="445"/>
      <c r="J38" s="446"/>
      <c r="K38" s="445"/>
      <c r="L38" s="445"/>
      <c r="M38" s="44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</row>
    <row r="39" spans="1:47" s="442" customFormat="1" ht="16.5">
      <c r="A39" s="443"/>
      <c r="B39" s="444"/>
      <c r="C39" s="445"/>
      <c r="D39" s="446"/>
      <c r="E39" s="446"/>
      <c r="F39" s="446"/>
      <c r="G39" s="446"/>
      <c r="H39" s="445"/>
      <c r="I39" s="445"/>
      <c r="J39" s="446"/>
      <c r="K39" s="445"/>
      <c r="L39" s="445"/>
      <c r="M39" s="44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</row>
    <row r="40" spans="1:47" s="442" customFormat="1" ht="16.5">
      <c r="A40" s="443"/>
      <c r="B40" s="444"/>
      <c r="C40" s="445"/>
      <c r="D40" s="446"/>
      <c r="E40" s="446"/>
      <c r="F40" s="446"/>
      <c r="G40" s="446"/>
      <c r="H40" s="445"/>
      <c r="I40" s="445"/>
      <c r="J40" s="446"/>
      <c r="K40" s="445"/>
      <c r="L40" s="445"/>
      <c r="M40" s="44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</row>
    <row r="41" spans="1:47" s="442" customFormat="1" ht="16.5">
      <c r="A41" s="443"/>
      <c r="B41" s="444"/>
      <c r="C41" s="445"/>
      <c r="D41" s="446"/>
      <c r="E41" s="446"/>
      <c r="F41" s="446"/>
      <c r="G41" s="446"/>
      <c r="H41" s="445"/>
      <c r="I41" s="445"/>
      <c r="J41" s="446"/>
      <c r="K41" s="445"/>
      <c r="L41" s="445"/>
      <c r="M41" s="44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</row>
    <row r="42" spans="1:47" s="442" customFormat="1" ht="16.5">
      <c r="A42" s="443"/>
      <c r="B42" s="444"/>
      <c r="C42" s="445"/>
      <c r="D42" s="446"/>
      <c r="E42" s="446"/>
      <c r="F42" s="446"/>
      <c r="G42" s="446"/>
      <c r="H42" s="445"/>
      <c r="I42" s="445"/>
      <c r="J42" s="446"/>
      <c r="K42" s="445"/>
      <c r="L42" s="445"/>
      <c r="M42" s="44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</row>
    <row r="43" spans="1:47" s="442" customFormat="1" ht="16.5">
      <c r="A43" s="443"/>
      <c r="B43" s="444"/>
      <c r="C43" s="445"/>
      <c r="D43" s="446"/>
      <c r="E43" s="446"/>
      <c r="F43" s="446"/>
      <c r="G43" s="446"/>
      <c r="H43" s="445"/>
      <c r="I43" s="445"/>
      <c r="J43" s="446"/>
      <c r="K43" s="445"/>
      <c r="L43" s="445"/>
      <c r="M43" s="44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</row>
    <row r="44" spans="1:47" s="442" customFormat="1" ht="16.5">
      <c r="A44" s="443"/>
      <c r="B44" s="444"/>
      <c r="C44" s="445"/>
      <c r="D44" s="446"/>
      <c r="E44" s="446"/>
      <c r="F44" s="446"/>
      <c r="G44" s="446"/>
      <c r="H44" s="445"/>
      <c r="I44" s="445"/>
      <c r="J44" s="446"/>
      <c r="K44" s="445"/>
      <c r="L44" s="445"/>
      <c r="M44" s="44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</row>
    <row r="45" spans="1:47" s="442" customFormat="1" ht="16.5">
      <c r="A45" s="443"/>
      <c r="B45" s="444"/>
      <c r="C45" s="445"/>
      <c r="D45" s="446"/>
      <c r="E45" s="446"/>
      <c r="F45" s="446"/>
      <c r="G45" s="446"/>
      <c r="H45" s="445"/>
      <c r="I45" s="445"/>
      <c r="J45" s="446"/>
      <c r="K45" s="445"/>
      <c r="L45" s="445"/>
      <c r="M45" s="44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</row>
    <row r="46" spans="1:47" s="442" customFormat="1" ht="16.5">
      <c r="A46" s="443"/>
      <c r="B46" s="444"/>
      <c r="C46" s="445"/>
      <c r="D46" s="446"/>
      <c r="E46" s="446"/>
      <c r="F46" s="446"/>
      <c r="G46" s="446"/>
      <c r="H46" s="445"/>
      <c r="I46" s="445"/>
      <c r="J46" s="446"/>
      <c r="K46" s="445"/>
      <c r="L46" s="445"/>
      <c r="M46" s="44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</row>
    <row r="47" spans="1:47" s="442" customFormat="1" ht="16.5">
      <c r="A47" s="443"/>
      <c r="B47" s="444"/>
      <c r="C47" s="445"/>
      <c r="D47" s="446"/>
      <c r="E47" s="446"/>
      <c r="F47" s="446"/>
      <c r="G47" s="446"/>
      <c r="H47" s="445"/>
      <c r="I47" s="445"/>
      <c r="J47" s="446"/>
      <c r="K47" s="445"/>
      <c r="L47" s="445"/>
      <c r="M47" s="44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</row>
    <row r="48" spans="1:47" s="442" customFormat="1" ht="16.5">
      <c r="A48" s="443"/>
      <c r="B48" s="444"/>
      <c r="C48" s="445"/>
      <c r="D48" s="446"/>
      <c r="E48" s="446"/>
      <c r="F48" s="446"/>
      <c r="G48" s="446"/>
      <c r="H48" s="445"/>
      <c r="I48" s="445"/>
      <c r="J48" s="446"/>
      <c r="K48" s="445"/>
      <c r="L48" s="445"/>
      <c r="M48" s="44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</row>
    <row r="49" spans="1:47" s="442" customFormat="1" ht="16.5">
      <c r="A49" s="443"/>
      <c r="B49" s="444"/>
      <c r="C49" s="445"/>
      <c r="D49" s="446"/>
      <c r="E49" s="446"/>
      <c r="F49" s="446"/>
      <c r="G49" s="446"/>
      <c r="H49" s="445"/>
      <c r="I49" s="445"/>
      <c r="J49" s="446"/>
      <c r="K49" s="445"/>
      <c r="L49" s="445"/>
      <c r="M49" s="44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</row>
    <row r="50" spans="1:47" s="442" customFormat="1" ht="16.5">
      <c r="A50" s="443"/>
      <c r="B50" s="444"/>
      <c r="C50" s="445"/>
      <c r="D50" s="446"/>
      <c r="E50" s="446"/>
      <c r="F50" s="446"/>
      <c r="G50" s="446"/>
      <c r="H50" s="445"/>
      <c r="I50" s="445"/>
      <c r="J50" s="446"/>
      <c r="K50" s="445"/>
      <c r="L50" s="445"/>
      <c r="M50" s="44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</row>
    <row r="51" spans="1:47" s="442" customFormat="1" ht="16.5">
      <c r="A51" s="443"/>
      <c r="B51" s="444"/>
      <c r="C51" s="445"/>
      <c r="D51" s="446"/>
      <c r="E51" s="446"/>
      <c r="F51" s="446"/>
      <c r="G51" s="446"/>
      <c r="H51" s="445"/>
      <c r="I51" s="445"/>
      <c r="J51" s="446"/>
      <c r="K51" s="445"/>
      <c r="L51" s="445"/>
      <c r="M51" s="44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</row>
    <row r="52" spans="1:47" s="442" customFormat="1" ht="16.5">
      <c r="A52" s="443"/>
      <c r="B52" s="444"/>
      <c r="C52" s="445"/>
      <c r="D52" s="446"/>
      <c r="E52" s="446"/>
      <c r="F52" s="446"/>
      <c r="G52" s="446"/>
      <c r="H52" s="445"/>
      <c r="I52" s="445"/>
      <c r="J52" s="446"/>
      <c r="K52" s="445"/>
      <c r="L52" s="445"/>
      <c r="M52" s="44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</row>
    <row r="53" spans="1:47" s="442" customFormat="1" ht="16.5">
      <c r="A53" s="443"/>
      <c r="B53" s="444"/>
      <c r="C53" s="445"/>
      <c r="D53" s="446"/>
      <c r="E53" s="446"/>
      <c r="F53" s="446"/>
      <c r="G53" s="446"/>
      <c r="H53" s="445"/>
      <c r="I53" s="445"/>
      <c r="J53" s="446"/>
      <c r="K53" s="445"/>
      <c r="L53" s="445"/>
      <c r="M53" s="44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</row>
    <row r="54" spans="1:47" s="442" customFormat="1" ht="16.5">
      <c r="A54" s="443"/>
      <c r="B54" s="444"/>
      <c r="C54" s="445"/>
      <c r="D54" s="446"/>
      <c r="E54" s="446"/>
      <c r="F54" s="446"/>
      <c r="G54" s="446"/>
      <c r="H54" s="445"/>
      <c r="I54" s="445"/>
      <c r="J54" s="446"/>
      <c r="K54" s="445"/>
      <c r="L54" s="445"/>
      <c r="M54" s="44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</row>
    <row r="55" spans="1:47" s="442" customFormat="1" ht="16.5">
      <c r="A55" s="443"/>
      <c r="B55" s="444"/>
      <c r="C55" s="445"/>
      <c r="D55" s="446"/>
      <c r="E55" s="446"/>
      <c r="F55" s="446"/>
      <c r="G55" s="446"/>
      <c r="H55" s="445"/>
      <c r="I55" s="445"/>
      <c r="J55" s="446"/>
      <c r="K55" s="445"/>
      <c r="L55" s="445"/>
      <c r="M55" s="44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</row>
    <row r="56" spans="1:47" s="442" customFormat="1" ht="16.5">
      <c r="A56" s="443"/>
      <c r="B56" s="444"/>
      <c r="C56" s="445"/>
      <c r="D56" s="446"/>
      <c r="E56" s="446"/>
      <c r="F56" s="446"/>
      <c r="G56" s="446"/>
      <c r="H56" s="445"/>
      <c r="I56" s="445"/>
      <c r="J56" s="446"/>
      <c r="K56" s="445"/>
      <c r="L56" s="445"/>
      <c r="M56" s="44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</row>
    <row r="57" spans="1:47" s="442" customFormat="1" ht="16.5">
      <c r="A57" s="443"/>
      <c r="B57" s="444"/>
      <c r="C57" s="445"/>
      <c r="D57" s="446"/>
      <c r="E57" s="446"/>
      <c r="F57" s="446"/>
      <c r="G57" s="446"/>
      <c r="H57" s="445"/>
      <c r="I57" s="445"/>
      <c r="J57" s="446"/>
      <c r="K57" s="445"/>
      <c r="L57" s="445"/>
      <c r="M57" s="44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</row>
    <row r="58" spans="1:47" s="442" customFormat="1" ht="16.5">
      <c r="A58" s="443"/>
      <c r="B58" s="444"/>
      <c r="C58" s="445"/>
      <c r="D58" s="446"/>
      <c r="E58" s="446"/>
      <c r="F58" s="446"/>
      <c r="G58" s="446"/>
      <c r="H58" s="445"/>
      <c r="I58" s="445"/>
      <c r="J58" s="446"/>
      <c r="K58" s="445"/>
      <c r="L58" s="445"/>
      <c r="M58" s="44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</row>
    <row r="59" spans="1:47" s="442" customFormat="1" ht="16.5">
      <c r="A59" s="443"/>
      <c r="B59" s="444"/>
      <c r="C59" s="445"/>
      <c r="D59" s="446"/>
      <c r="E59" s="446"/>
      <c r="F59" s="446"/>
      <c r="G59" s="446"/>
      <c r="H59" s="445"/>
      <c r="I59" s="445"/>
      <c r="J59" s="446"/>
      <c r="K59" s="445"/>
      <c r="L59" s="445"/>
      <c r="M59" s="44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</row>
    <row r="60" spans="1:47" s="442" customFormat="1" ht="16.5">
      <c r="A60" s="443"/>
      <c r="B60" s="444"/>
      <c r="C60" s="445"/>
      <c r="D60" s="446"/>
      <c r="E60" s="446"/>
      <c r="F60" s="446"/>
      <c r="G60" s="446"/>
      <c r="H60" s="445"/>
      <c r="I60" s="445"/>
      <c r="J60" s="446"/>
      <c r="K60" s="445"/>
      <c r="L60" s="445"/>
      <c r="M60" s="44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6"/>
      <c r="AK60" s="436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</row>
    <row r="61" spans="1:47" s="442" customFormat="1" ht="16.5">
      <c r="A61" s="443"/>
      <c r="B61" s="444"/>
      <c r="C61" s="445"/>
      <c r="D61" s="446"/>
      <c r="E61" s="446"/>
      <c r="F61" s="446"/>
      <c r="G61" s="446"/>
      <c r="H61" s="445"/>
      <c r="I61" s="445"/>
      <c r="J61" s="446"/>
      <c r="K61" s="445"/>
      <c r="L61" s="445"/>
      <c r="M61" s="44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6"/>
      <c r="AI61" s="436"/>
      <c r="AJ61" s="436"/>
      <c r="AK61" s="436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</row>
    <row r="62" spans="1:47" s="442" customFormat="1" ht="16.5">
      <c r="A62" s="443"/>
      <c r="B62" s="444"/>
      <c r="C62" s="445"/>
      <c r="D62" s="446"/>
      <c r="E62" s="446"/>
      <c r="F62" s="446"/>
      <c r="G62" s="446"/>
      <c r="H62" s="445"/>
      <c r="I62" s="445"/>
      <c r="J62" s="446"/>
      <c r="K62" s="445"/>
      <c r="L62" s="445"/>
      <c r="M62" s="44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</row>
    <row r="63" spans="1:47" s="442" customFormat="1" ht="16.5">
      <c r="A63" s="443"/>
      <c r="B63" s="444"/>
      <c r="C63" s="445"/>
      <c r="D63" s="446"/>
      <c r="E63" s="446"/>
      <c r="F63" s="446"/>
      <c r="G63" s="446"/>
      <c r="H63" s="445"/>
      <c r="I63" s="445"/>
      <c r="J63" s="446"/>
      <c r="K63" s="445"/>
      <c r="L63" s="445"/>
      <c r="M63" s="44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</row>
    <row r="64" spans="1:47" s="442" customFormat="1" ht="16.5">
      <c r="A64" s="443"/>
      <c r="B64" s="444"/>
      <c r="C64" s="445"/>
      <c r="D64" s="446"/>
      <c r="E64" s="446"/>
      <c r="F64" s="446"/>
      <c r="G64" s="446"/>
      <c r="H64" s="445"/>
      <c r="I64" s="445"/>
      <c r="J64" s="446"/>
      <c r="K64" s="445"/>
      <c r="L64" s="445"/>
      <c r="M64" s="44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6"/>
      <c r="AF64" s="436"/>
      <c r="AG64" s="436"/>
      <c r="AH64" s="436"/>
      <c r="AI64" s="436"/>
      <c r="AJ64" s="436"/>
      <c r="AK64" s="436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</row>
    <row r="65" spans="1:47" s="442" customFormat="1" ht="16.5">
      <c r="A65" s="443"/>
      <c r="B65" s="444"/>
      <c r="C65" s="445"/>
      <c r="D65" s="446"/>
      <c r="E65" s="446"/>
      <c r="F65" s="446"/>
      <c r="G65" s="446"/>
      <c r="H65" s="445"/>
      <c r="I65" s="445"/>
      <c r="J65" s="446"/>
      <c r="K65" s="445"/>
      <c r="L65" s="445"/>
      <c r="M65" s="44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</row>
    <row r="66" spans="1:47" s="442" customFormat="1" ht="16.5">
      <c r="A66" s="443"/>
      <c r="B66" s="444"/>
      <c r="C66" s="445"/>
      <c r="D66" s="446"/>
      <c r="E66" s="446"/>
      <c r="F66" s="446"/>
      <c r="G66" s="446"/>
      <c r="H66" s="445"/>
      <c r="I66" s="445"/>
      <c r="J66" s="446"/>
      <c r="K66" s="445"/>
      <c r="L66" s="445"/>
      <c r="M66" s="44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</row>
    <row r="67" spans="1:47" s="442" customFormat="1" ht="16.5">
      <c r="A67" s="443"/>
      <c r="B67" s="444"/>
      <c r="C67" s="445"/>
      <c r="D67" s="446"/>
      <c r="E67" s="446"/>
      <c r="F67" s="446"/>
      <c r="G67" s="446"/>
      <c r="H67" s="445"/>
      <c r="I67" s="445"/>
      <c r="J67" s="446"/>
      <c r="K67" s="445"/>
      <c r="L67" s="445"/>
      <c r="M67" s="44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</row>
    <row r="68" spans="1:47" s="442" customFormat="1" ht="16.5">
      <c r="A68" s="443"/>
      <c r="B68" s="444"/>
      <c r="C68" s="445"/>
      <c r="D68" s="446"/>
      <c r="E68" s="446"/>
      <c r="F68" s="446"/>
      <c r="G68" s="446"/>
      <c r="H68" s="445"/>
      <c r="I68" s="445"/>
      <c r="J68" s="446"/>
      <c r="K68" s="445"/>
      <c r="L68" s="445"/>
      <c r="M68" s="44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</row>
    <row r="69" spans="1:47" s="442" customFormat="1" ht="16.5">
      <c r="A69" s="443"/>
      <c r="B69" s="444"/>
      <c r="C69" s="445"/>
      <c r="D69" s="446"/>
      <c r="E69" s="446"/>
      <c r="F69" s="446"/>
      <c r="G69" s="446"/>
      <c r="H69" s="445"/>
      <c r="I69" s="445"/>
      <c r="J69" s="446"/>
      <c r="K69" s="445"/>
      <c r="L69" s="445"/>
      <c r="M69" s="44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</row>
    <row r="70" spans="1:47" s="442" customFormat="1" ht="16.5">
      <c r="A70" s="443"/>
      <c r="B70" s="444"/>
      <c r="C70" s="445"/>
      <c r="D70" s="446"/>
      <c r="E70" s="446"/>
      <c r="F70" s="446"/>
      <c r="G70" s="446"/>
      <c r="H70" s="445"/>
      <c r="I70" s="445"/>
      <c r="J70" s="446"/>
      <c r="K70" s="445"/>
      <c r="L70" s="445"/>
      <c r="M70" s="44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</row>
    <row r="71" spans="1:47" s="442" customFormat="1" ht="16.5">
      <c r="A71" s="443"/>
      <c r="B71" s="444"/>
      <c r="C71" s="445"/>
      <c r="D71" s="446"/>
      <c r="E71" s="446"/>
      <c r="F71" s="446"/>
      <c r="G71" s="446"/>
      <c r="H71" s="445"/>
      <c r="I71" s="445"/>
      <c r="J71" s="446"/>
      <c r="K71" s="445"/>
      <c r="L71" s="445"/>
      <c r="M71" s="44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</row>
    <row r="72" spans="1:47" s="442" customFormat="1" ht="16.5">
      <c r="A72" s="443"/>
      <c r="B72" s="444"/>
      <c r="C72" s="445"/>
      <c r="D72" s="446"/>
      <c r="E72" s="446"/>
      <c r="F72" s="446"/>
      <c r="G72" s="446"/>
      <c r="H72" s="445"/>
      <c r="I72" s="445"/>
      <c r="J72" s="446"/>
      <c r="K72" s="445"/>
      <c r="L72" s="445"/>
      <c r="M72" s="44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</row>
    <row r="73" spans="1:47" s="442" customFormat="1" ht="16.5">
      <c r="A73" s="443"/>
      <c r="B73" s="444"/>
      <c r="C73" s="445"/>
      <c r="D73" s="446"/>
      <c r="E73" s="446"/>
      <c r="F73" s="446"/>
      <c r="G73" s="446"/>
      <c r="H73" s="445"/>
      <c r="I73" s="445"/>
      <c r="J73" s="446"/>
      <c r="K73" s="445"/>
      <c r="L73" s="445"/>
      <c r="M73" s="44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</row>
    <row r="74" spans="1:47" s="442" customFormat="1" ht="16.5">
      <c r="A74" s="443"/>
      <c r="B74" s="444"/>
      <c r="C74" s="445"/>
      <c r="D74" s="446"/>
      <c r="E74" s="446"/>
      <c r="F74" s="446"/>
      <c r="G74" s="446"/>
      <c r="H74" s="445"/>
      <c r="I74" s="445"/>
      <c r="J74" s="446"/>
      <c r="K74" s="445"/>
      <c r="L74" s="445"/>
      <c r="M74" s="44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</row>
    <row r="75" spans="1:47" s="442" customFormat="1" ht="16.5">
      <c r="A75" s="443"/>
      <c r="B75" s="444"/>
      <c r="C75" s="445"/>
      <c r="D75" s="446"/>
      <c r="E75" s="446"/>
      <c r="F75" s="446"/>
      <c r="G75" s="446"/>
      <c r="H75" s="445"/>
      <c r="I75" s="445"/>
      <c r="J75" s="446"/>
      <c r="K75" s="445"/>
      <c r="L75" s="445"/>
      <c r="M75" s="446"/>
      <c r="N75" s="436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</row>
    <row r="76" spans="1:47" s="442" customFormat="1" ht="16.5">
      <c r="A76" s="443"/>
      <c r="B76" s="444"/>
      <c r="C76" s="445"/>
      <c r="D76" s="446"/>
      <c r="E76" s="446"/>
      <c r="F76" s="446"/>
      <c r="G76" s="446"/>
      <c r="H76" s="445"/>
      <c r="I76" s="445"/>
      <c r="J76" s="446"/>
      <c r="K76" s="445"/>
      <c r="L76" s="445"/>
      <c r="M76" s="44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</row>
    <row r="77" spans="1:47" s="442" customFormat="1" ht="16.5">
      <c r="A77" s="443"/>
      <c r="B77" s="444"/>
      <c r="C77" s="445"/>
      <c r="D77" s="446"/>
      <c r="E77" s="446"/>
      <c r="F77" s="446"/>
      <c r="G77" s="446"/>
      <c r="H77" s="445"/>
      <c r="I77" s="445"/>
      <c r="J77" s="446"/>
      <c r="K77" s="445"/>
      <c r="L77" s="445"/>
      <c r="M77" s="44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</row>
    <row r="78" spans="1:47" s="442" customFormat="1" ht="16.5">
      <c r="A78" s="443"/>
      <c r="B78" s="444"/>
      <c r="C78" s="445"/>
      <c r="D78" s="446"/>
      <c r="E78" s="446"/>
      <c r="F78" s="446"/>
      <c r="G78" s="446"/>
      <c r="H78" s="445"/>
      <c r="I78" s="445"/>
      <c r="J78" s="446"/>
      <c r="K78" s="445"/>
      <c r="L78" s="445"/>
      <c r="M78" s="446"/>
      <c r="N78" s="436"/>
      <c r="O78" s="436"/>
      <c r="P78" s="436"/>
      <c r="Q78" s="436"/>
      <c r="R78" s="436"/>
      <c r="S78" s="436"/>
      <c r="T78" s="436"/>
      <c r="U78" s="436"/>
      <c r="V78" s="436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</row>
    <row r="79" spans="1:47" s="442" customFormat="1" ht="16.5">
      <c r="A79" s="443"/>
      <c r="B79" s="444"/>
      <c r="C79" s="445"/>
      <c r="D79" s="446"/>
      <c r="E79" s="446"/>
      <c r="F79" s="446"/>
      <c r="G79" s="446"/>
      <c r="H79" s="445"/>
      <c r="I79" s="445"/>
      <c r="J79" s="446"/>
      <c r="K79" s="445"/>
      <c r="L79" s="445"/>
      <c r="M79" s="44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</row>
    <row r="80" spans="1:47" s="442" customFormat="1" ht="16.5">
      <c r="A80" s="443"/>
      <c r="B80" s="444"/>
      <c r="C80" s="445"/>
      <c r="D80" s="446"/>
      <c r="E80" s="446"/>
      <c r="F80" s="446"/>
      <c r="G80" s="446"/>
      <c r="H80" s="445"/>
      <c r="I80" s="445"/>
      <c r="J80" s="446"/>
      <c r="K80" s="445"/>
      <c r="L80" s="445"/>
      <c r="M80" s="446"/>
      <c r="N80" s="436"/>
      <c r="O80" s="436"/>
      <c r="P80" s="436"/>
      <c r="Q80" s="436"/>
      <c r="R80" s="436"/>
      <c r="S80" s="436"/>
      <c r="T80" s="436"/>
      <c r="U80" s="436"/>
      <c r="V80" s="436"/>
      <c r="W80" s="436"/>
      <c r="X80" s="436"/>
      <c r="Y80" s="436"/>
      <c r="Z80" s="436"/>
      <c r="AA80" s="436"/>
      <c r="AB80" s="436"/>
      <c r="AC80" s="436"/>
      <c r="AD80" s="436"/>
      <c r="AE80" s="436"/>
      <c r="AF80" s="436"/>
      <c r="AG80" s="436"/>
      <c r="AH80" s="436"/>
      <c r="AI80" s="436"/>
      <c r="AJ80" s="436"/>
      <c r="AK80" s="436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</row>
    <row r="81" spans="1:47" s="442" customFormat="1" ht="16.5">
      <c r="A81" s="443"/>
      <c r="B81" s="444"/>
      <c r="C81" s="445"/>
      <c r="D81" s="446"/>
      <c r="E81" s="446"/>
      <c r="F81" s="446"/>
      <c r="G81" s="446"/>
      <c r="H81" s="445"/>
      <c r="I81" s="445"/>
      <c r="J81" s="446"/>
      <c r="K81" s="445"/>
      <c r="L81" s="445"/>
      <c r="M81" s="44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</row>
    <row r="82" spans="1:47" s="442" customFormat="1" ht="16.5">
      <c r="A82" s="443"/>
      <c r="B82" s="444"/>
      <c r="C82" s="445"/>
      <c r="D82" s="446"/>
      <c r="E82" s="446"/>
      <c r="F82" s="446"/>
      <c r="G82" s="446"/>
      <c r="H82" s="445"/>
      <c r="I82" s="445"/>
      <c r="J82" s="446"/>
      <c r="K82" s="445"/>
      <c r="L82" s="445"/>
      <c r="M82" s="446"/>
      <c r="N82" s="436"/>
      <c r="O82" s="436"/>
      <c r="P82" s="436"/>
      <c r="Q82" s="436"/>
      <c r="R82" s="436"/>
      <c r="S82" s="436"/>
      <c r="T82" s="436"/>
      <c r="U82" s="436"/>
      <c r="V82" s="436"/>
      <c r="W82" s="436"/>
      <c r="X82" s="436"/>
      <c r="Y82" s="436"/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</row>
    <row r="83" spans="1:47" s="442" customFormat="1" ht="16.5">
      <c r="A83" s="443"/>
      <c r="B83" s="444"/>
      <c r="C83" s="445"/>
      <c r="D83" s="446"/>
      <c r="E83" s="446"/>
      <c r="F83" s="446"/>
      <c r="G83" s="446"/>
      <c r="H83" s="445"/>
      <c r="I83" s="445"/>
      <c r="J83" s="446"/>
      <c r="K83" s="445"/>
      <c r="L83" s="445"/>
      <c r="M83" s="446"/>
      <c r="N83" s="436"/>
      <c r="O83" s="436"/>
      <c r="P83" s="436"/>
      <c r="Q83" s="436"/>
      <c r="R83" s="436"/>
      <c r="S83" s="436"/>
      <c r="T83" s="436"/>
      <c r="U83" s="436"/>
      <c r="V83" s="436"/>
      <c r="W83" s="436"/>
      <c r="X83" s="436"/>
      <c r="Y83" s="436"/>
      <c r="Z83" s="436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</row>
    <row r="84" spans="1:47" s="442" customFormat="1" ht="16.5">
      <c r="A84" s="443"/>
      <c r="B84" s="444"/>
      <c r="C84" s="445"/>
      <c r="D84" s="446"/>
      <c r="E84" s="446"/>
      <c r="F84" s="446"/>
      <c r="G84" s="446"/>
      <c r="H84" s="445"/>
      <c r="I84" s="445"/>
      <c r="J84" s="446"/>
      <c r="K84" s="445"/>
      <c r="L84" s="445"/>
      <c r="M84" s="446"/>
      <c r="N84" s="436"/>
      <c r="O84" s="436"/>
      <c r="P84" s="436"/>
      <c r="Q84" s="436"/>
      <c r="R84" s="436"/>
      <c r="S84" s="436"/>
      <c r="T84" s="436"/>
      <c r="U84" s="436"/>
      <c r="V84" s="436"/>
      <c r="W84" s="436"/>
      <c r="X84" s="436"/>
      <c r="Y84" s="436"/>
      <c r="Z84" s="436"/>
      <c r="AA84" s="436"/>
      <c r="AB84" s="436"/>
      <c r="AC84" s="436"/>
      <c r="AD84" s="436"/>
      <c r="AE84" s="436"/>
      <c r="AF84" s="436"/>
      <c r="AG84" s="436"/>
      <c r="AH84" s="436"/>
      <c r="AI84" s="436"/>
      <c r="AJ84" s="436"/>
      <c r="AK84" s="436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</row>
    <row r="85" spans="1:47" s="442" customFormat="1" ht="16.5">
      <c r="A85" s="443"/>
      <c r="B85" s="444"/>
      <c r="C85" s="445"/>
      <c r="D85" s="446"/>
      <c r="E85" s="446"/>
      <c r="F85" s="446"/>
      <c r="G85" s="446"/>
      <c r="H85" s="445"/>
      <c r="I85" s="445"/>
      <c r="J85" s="446"/>
      <c r="K85" s="445"/>
      <c r="L85" s="445"/>
      <c r="M85" s="446"/>
      <c r="N85" s="436"/>
      <c r="O85" s="436"/>
      <c r="P85" s="436"/>
      <c r="Q85" s="436"/>
      <c r="R85" s="436"/>
      <c r="S85" s="436"/>
      <c r="T85" s="436"/>
      <c r="U85" s="436"/>
      <c r="V85" s="436"/>
      <c r="W85" s="436"/>
      <c r="X85" s="436"/>
      <c r="Y85" s="436"/>
      <c r="Z85" s="436"/>
      <c r="AA85" s="436"/>
      <c r="AB85" s="436"/>
      <c r="AC85" s="436"/>
      <c r="AD85" s="436"/>
      <c r="AE85" s="436"/>
      <c r="AF85" s="436"/>
      <c r="AG85" s="436"/>
      <c r="AH85" s="436"/>
      <c r="AI85" s="436"/>
      <c r="AJ85" s="436"/>
      <c r="AK85" s="436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</row>
    <row r="86" spans="1:47" s="442" customFormat="1" ht="16.5">
      <c r="A86" s="443"/>
      <c r="B86" s="444"/>
      <c r="C86" s="445"/>
      <c r="D86" s="446"/>
      <c r="E86" s="446"/>
      <c r="F86" s="446"/>
      <c r="G86" s="446"/>
      <c r="H86" s="445"/>
      <c r="I86" s="445"/>
      <c r="J86" s="446"/>
      <c r="K86" s="445"/>
      <c r="L86" s="445"/>
      <c r="M86" s="446"/>
      <c r="N86" s="436"/>
      <c r="O86" s="436"/>
      <c r="P86" s="436"/>
      <c r="Q86" s="436"/>
      <c r="R86" s="436"/>
      <c r="S86" s="436"/>
      <c r="T86" s="436"/>
      <c r="U86" s="436"/>
      <c r="V86" s="436"/>
      <c r="W86" s="436"/>
      <c r="X86" s="436"/>
      <c r="Y86" s="436"/>
      <c r="Z86" s="436"/>
      <c r="AA86" s="436"/>
      <c r="AB86" s="436"/>
      <c r="AC86" s="436"/>
      <c r="AD86" s="436"/>
      <c r="AE86" s="436"/>
      <c r="AF86" s="436"/>
      <c r="AG86" s="436"/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</row>
    <row r="87" spans="1:47" s="442" customFormat="1" ht="16.5">
      <c r="A87" s="443"/>
      <c r="B87" s="444"/>
      <c r="C87" s="445"/>
      <c r="D87" s="446"/>
      <c r="E87" s="446"/>
      <c r="F87" s="446"/>
      <c r="G87" s="446"/>
      <c r="H87" s="445"/>
      <c r="I87" s="445"/>
      <c r="J87" s="446"/>
      <c r="K87" s="445"/>
      <c r="L87" s="445"/>
      <c r="M87" s="44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  <c r="AA87" s="436"/>
      <c r="AB87" s="436"/>
      <c r="AC87" s="436"/>
      <c r="AD87" s="436"/>
      <c r="AE87" s="436"/>
      <c r="AF87" s="436"/>
      <c r="AG87" s="436"/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</row>
    <row r="88" spans="1:47" s="442" customFormat="1" ht="16.5">
      <c r="A88" s="443"/>
      <c r="B88" s="444"/>
      <c r="C88" s="445"/>
      <c r="D88" s="446"/>
      <c r="E88" s="446"/>
      <c r="F88" s="446"/>
      <c r="G88" s="446"/>
      <c r="H88" s="445"/>
      <c r="I88" s="445"/>
      <c r="J88" s="446"/>
      <c r="K88" s="445"/>
      <c r="L88" s="445"/>
      <c r="M88" s="446"/>
      <c r="N88" s="436"/>
      <c r="O88" s="436"/>
      <c r="P88" s="436"/>
      <c r="Q88" s="436"/>
      <c r="R88" s="436"/>
      <c r="S88" s="436"/>
      <c r="T88" s="436"/>
      <c r="U88" s="436"/>
      <c r="V88" s="436"/>
      <c r="W88" s="436"/>
      <c r="X88" s="436"/>
      <c r="Y88" s="436"/>
      <c r="Z88" s="436"/>
      <c r="AA88" s="436"/>
      <c r="AB88" s="436"/>
      <c r="AC88" s="436"/>
      <c r="AD88" s="436"/>
      <c r="AE88" s="436"/>
      <c r="AF88" s="436"/>
      <c r="AG88" s="436"/>
      <c r="AH88" s="436"/>
      <c r="AI88" s="436"/>
      <c r="AJ88" s="436"/>
      <c r="AK88" s="436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</row>
    <row r="89" spans="1:47" s="442" customFormat="1" ht="16.5">
      <c r="A89" s="443"/>
      <c r="B89" s="444"/>
      <c r="C89" s="445"/>
      <c r="D89" s="446"/>
      <c r="E89" s="446"/>
      <c r="F89" s="446"/>
      <c r="G89" s="446"/>
      <c r="H89" s="445"/>
      <c r="I89" s="445"/>
      <c r="J89" s="446"/>
      <c r="K89" s="445"/>
      <c r="L89" s="445"/>
      <c r="M89" s="44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436"/>
      <c r="AF89" s="436"/>
      <c r="AG89" s="436"/>
      <c r="AH89" s="436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</row>
    <row r="90" spans="1:47" s="442" customFormat="1" ht="16.5">
      <c r="A90" s="443"/>
      <c r="B90" s="444"/>
      <c r="C90" s="445"/>
      <c r="D90" s="446"/>
      <c r="E90" s="446"/>
      <c r="F90" s="446"/>
      <c r="G90" s="446"/>
      <c r="H90" s="445"/>
      <c r="I90" s="445"/>
      <c r="J90" s="446"/>
      <c r="K90" s="445"/>
      <c r="L90" s="445"/>
      <c r="M90" s="446"/>
      <c r="N90" s="436"/>
      <c r="O90" s="436"/>
      <c r="P90" s="436"/>
      <c r="Q90" s="436"/>
      <c r="R90" s="436"/>
      <c r="S90" s="436"/>
      <c r="T90" s="436"/>
      <c r="U90" s="436"/>
      <c r="V90" s="436"/>
      <c r="W90" s="436"/>
      <c r="X90" s="436"/>
      <c r="Y90" s="436"/>
      <c r="Z90" s="436"/>
      <c r="AA90" s="436"/>
      <c r="AB90" s="436"/>
      <c r="AC90" s="436"/>
      <c r="AD90" s="436"/>
      <c r="AE90" s="436"/>
      <c r="AF90" s="436"/>
      <c r="AG90" s="436"/>
      <c r="AH90" s="436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</row>
    <row r="91" spans="1:47" s="442" customFormat="1" ht="16.5">
      <c r="A91" s="443"/>
      <c r="B91" s="444"/>
      <c r="C91" s="445"/>
      <c r="D91" s="446"/>
      <c r="E91" s="446"/>
      <c r="F91" s="446"/>
      <c r="G91" s="446"/>
      <c r="H91" s="445"/>
      <c r="I91" s="445"/>
      <c r="J91" s="446"/>
      <c r="K91" s="445"/>
      <c r="L91" s="445"/>
      <c r="M91" s="446"/>
      <c r="N91" s="436"/>
      <c r="O91" s="436"/>
      <c r="P91" s="436"/>
      <c r="Q91" s="436"/>
      <c r="R91" s="436"/>
      <c r="S91" s="436"/>
      <c r="T91" s="436"/>
      <c r="U91" s="436"/>
      <c r="V91" s="436"/>
      <c r="W91" s="436"/>
      <c r="X91" s="436"/>
      <c r="Y91" s="436"/>
      <c r="Z91" s="436"/>
      <c r="AA91" s="436"/>
      <c r="AB91" s="436"/>
      <c r="AC91" s="436"/>
      <c r="AD91" s="436"/>
      <c r="AE91" s="436"/>
      <c r="AF91" s="436"/>
      <c r="AG91" s="436"/>
      <c r="AH91" s="436"/>
      <c r="AI91" s="436"/>
      <c r="AJ91" s="436"/>
      <c r="AK91" s="436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</row>
    <row r="92" spans="1:47" s="442" customFormat="1" ht="16.5">
      <c r="A92" s="443"/>
      <c r="B92" s="444"/>
      <c r="C92" s="445"/>
      <c r="D92" s="446"/>
      <c r="E92" s="446"/>
      <c r="F92" s="446"/>
      <c r="G92" s="446"/>
      <c r="H92" s="445"/>
      <c r="I92" s="445"/>
      <c r="J92" s="446"/>
      <c r="K92" s="445"/>
      <c r="L92" s="445"/>
      <c r="M92" s="446"/>
      <c r="N92" s="436"/>
      <c r="O92" s="436"/>
      <c r="P92" s="436"/>
      <c r="Q92" s="436"/>
      <c r="R92" s="436"/>
      <c r="S92" s="436"/>
      <c r="T92" s="436"/>
      <c r="U92" s="436"/>
      <c r="V92" s="436"/>
      <c r="W92" s="436"/>
      <c r="X92" s="436"/>
      <c r="Y92" s="436"/>
      <c r="Z92" s="436"/>
      <c r="AA92" s="436"/>
      <c r="AB92" s="436"/>
      <c r="AC92" s="436"/>
      <c r="AD92" s="436"/>
      <c r="AE92" s="436"/>
      <c r="AF92" s="436"/>
      <c r="AG92" s="436"/>
      <c r="AH92" s="436"/>
      <c r="AI92" s="436"/>
      <c r="AJ92" s="436"/>
      <c r="AK92" s="436"/>
      <c r="AL92" s="436"/>
      <c r="AM92" s="436"/>
      <c r="AN92" s="436"/>
      <c r="AO92" s="436"/>
      <c r="AP92" s="436"/>
      <c r="AQ92" s="436"/>
      <c r="AR92" s="436"/>
      <c r="AS92" s="436"/>
      <c r="AT92" s="436"/>
      <c r="AU92" s="436"/>
    </row>
    <row r="93" spans="1:47" s="442" customFormat="1" ht="16.5">
      <c r="A93" s="443"/>
      <c r="B93" s="444"/>
      <c r="C93" s="445"/>
      <c r="D93" s="446"/>
      <c r="E93" s="446"/>
      <c r="F93" s="446"/>
      <c r="G93" s="446"/>
      <c r="H93" s="445"/>
      <c r="I93" s="445"/>
      <c r="J93" s="446"/>
      <c r="K93" s="445"/>
      <c r="L93" s="445"/>
      <c r="M93" s="446"/>
      <c r="N93" s="436"/>
      <c r="O93" s="436"/>
      <c r="P93" s="436"/>
      <c r="Q93" s="436"/>
      <c r="R93" s="436"/>
      <c r="S93" s="436"/>
      <c r="T93" s="436"/>
      <c r="U93" s="436"/>
      <c r="V93" s="436"/>
      <c r="W93" s="436"/>
      <c r="X93" s="436"/>
      <c r="Y93" s="436"/>
      <c r="Z93" s="436"/>
      <c r="AA93" s="436"/>
      <c r="AB93" s="436"/>
      <c r="AC93" s="436"/>
      <c r="AD93" s="436"/>
      <c r="AE93" s="436"/>
      <c r="AF93" s="436"/>
      <c r="AG93" s="436"/>
      <c r="AH93" s="436"/>
      <c r="AI93" s="436"/>
      <c r="AJ93" s="436"/>
      <c r="AK93" s="436"/>
      <c r="AL93" s="436"/>
      <c r="AM93" s="436"/>
      <c r="AN93" s="436"/>
      <c r="AO93" s="436"/>
      <c r="AP93" s="436"/>
      <c r="AQ93" s="436"/>
      <c r="AR93" s="436"/>
      <c r="AS93" s="436"/>
      <c r="AT93" s="436"/>
      <c r="AU93" s="436"/>
    </row>
    <row r="94" spans="1:47" s="442" customFormat="1" ht="16.5">
      <c r="A94" s="443"/>
      <c r="B94" s="444"/>
      <c r="C94" s="445"/>
      <c r="D94" s="446"/>
      <c r="E94" s="446"/>
      <c r="F94" s="446"/>
      <c r="G94" s="446"/>
      <c r="H94" s="445"/>
      <c r="I94" s="445"/>
      <c r="J94" s="446"/>
      <c r="K94" s="445"/>
      <c r="L94" s="445"/>
      <c r="M94" s="446"/>
      <c r="N94" s="436"/>
      <c r="O94" s="436"/>
      <c r="P94" s="436"/>
      <c r="Q94" s="436"/>
      <c r="R94" s="436"/>
      <c r="S94" s="436"/>
      <c r="T94" s="436"/>
      <c r="U94" s="436"/>
      <c r="V94" s="436"/>
      <c r="W94" s="436"/>
      <c r="X94" s="436"/>
      <c r="Y94" s="436"/>
      <c r="Z94" s="436"/>
      <c r="AA94" s="436"/>
      <c r="AB94" s="436"/>
      <c r="AC94" s="436"/>
      <c r="AD94" s="436"/>
      <c r="AE94" s="436"/>
      <c r="AF94" s="436"/>
      <c r="AG94" s="436"/>
      <c r="AH94" s="436"/>
      <c r="AI94" s="436"/>
      <c r="AJ94" s="436"/>
      <c r="AK94" s="436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</row>
    <row r="95" spans="1:47" s="442" customFormat="1" ht="16.5">
      <c r="A95" s="443"/>
      <c r="B95" s="444"/>
      <c r="C95" s="445"/>
      <c r="D95" s="446"/>
      <c r="E95" s="446"/>
      <c r="F95" s="446"/>
      <c r="G95" s="446"/>
      <c r="H95" s="445"/>
      <c r="I95" s="445"/>
      <c r="J95" s="446"/>
      <c r="K95" s="445"/>
      <c r="L95" s="445"/>
      <c r="M95" s="446"/>
      <c r="N95" s="436"/>
      <c r="O95" s="436"/>
      <c r="P95" s="436"/>
      <c r="Q95" s="436"/>
      <c r="R95" s="436"/>
      <c r="S95" s="436"/>
      <c r="T95" s="436"/>
      <c r="U95" s="436"/>
      <c r="V95" s="436"/>
      <c r="W95" s="436"/>
      <c r="X95" s="436"/>
      <c r="Y95" s="436"/>
      <c r="Z95" s="436"/>
      <c r="AA95" s="436"/>
      <c r="AB95" s="436"/>
      <c r="AC95" s="436"/>
      <c r="AD95" s="436"/>
      <c r="AE95" s="436"/>
      <c r="AF95" s="436"/>
      <c r="AG95" s="436"/>
      <c r="AH95" s="436"/>
      <c r="AI95" s="436"/>
      <c r="AJ95" s="436"/>
      <c r="AK95" s="436"/>
      <c r="AL95" s="436"/>
      <c r="AM95" s="436"/>
      <c r="AN95" s="436"/>
      <c r="AO95" s="436"/>
      <c r="AP95" s="436"/>
      <c r="AQ95" s="436"/>
      <c r="AR95" s="436"/>
      <c r="AS95" s="436"/>
      <c r="AT95" s="436"/>
      <c r="AU95" s="436"/>
    </row>
    <row r="96" spans="1:47" s="442" customFormat="1" ht="16.5">
      <c r="A96" s="443"/>
      <c r="B96" s="444"/>
      <c r="C96" s="445"/>
      <c r="D96" s="446"/>
      <c r="E96" s="446"/>
      <c r="F96" s="446"/>
      <c r="G96" s="446"/>
      <c r="H96" s="445"/>
      <c r="I96" s="445"/>
      <c r="J96" s="446"/>
      <c r="K96" s="445"/>
      <c r="L96" s="445"/>
      <c r="M96" s="446"/>
      <c r="N96" s="436"/>
      <c r="O96" s="436"/>
      <c r="P96" s="436"/>
      <c r="Q96" s="436"/>
      <c r="R96" s="436"/>
      <c r="S96" s="436"/>
      <c r="T96" s="436"/>
      <c r="U96" s="436"/>
      <c r="V96" s="436"/>
      <c r="W96" s="436"/>
      <c r="X96" s="436"/>
      <c r="Y96" s="436"/>
      <c r="Z96" s="436"/>
      <c r="AA96" s="436"/>
      <c r="AB96" s="436"/>
      <c r="AC96" s="436"/>
      <c r="AD96" s="436"/>
      <c r="AE96" s="436"/>
      <c r="AF96" s="436"/>
      <c r="AG96" s="436"/>
      <c r="AH96" s="436"/>
      <c r="AI96" s="436"/>
      <c r="AJ96" s="436"/>
      <c r="AK96" s="436"/>
      <c r="AL96" s="436"/>
      <c r="AM96" s="436"/>
      <c r="AN96" s="436"/>
      <c r="AO96" s="436"/>
      <c r="AP96" s="436"/>
      <c r="AQ96" s="436"/>
      <c r="AR96" s="436"/>
      <c r="AS96" s="436"/>
      <c r="AT96" s="436"/>
      <c r="AU96" s="436"/>
    </row>
    <row r="97" spans="1:47" s="442" customFormat="1" ht="16.5">
      <c r="A97" s="443"/>
      <c r="B97" s="444"/>
      <c r="C97" s="445"/>
      <c r="D97" s="446"/>
      <c r="E97" s="446"/>
      <c r="F97" s="446"/>
      <c r="G97" s="446"/>
      <c r="H97" s="445"/>
      <c r="I97" s="445"/>
      <c r="J97" s="446"/>
      <c r="K97" s="445"/>
      <c r="L97" s="445"/>
      <c r="M97" s="446"/>
      <c r="N97" s="436"/>
      <c r="O97" s="436"/>
      <c r="P97" s="436"/>
      <c r="Q97" s="436"/>
      <c r="R97" s="436"/>
      <c r="S97" s="436"/>
      <c r="T97" s="436"/>
      <c r="U97" s="436"/>
      <c r="V97" s="436"/>
      <c r="W97" s="436"/>
      <c r="X97" s="436"/>
      <c r="Y97" s="436"/>
      <c r="Z97" s="436"/>
      <c r="AA97" s="436"/>
      <c r="AB97" s="436"/>
      <c r="AC97" s="436"/>
      <c r="AD97" s="436"/>
      <c r="AE97" s="436"/>
      <c r="AF97" s="436"/>
      <c r="AG97" s="436"/>
      <c r="AH97" s="436"/>
      <c r="AI97" s="436"/>
      <c r="AJ97" s="436"/>
      <c r="AK97" s="436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</row>
    <row r="98" spans="1:47" s="442" customFormat="1" ht="16.5">
      <c r="A98" s="443"/>
      <c r="B98" s="444"/>
      <c r="C98" s="445"/>
      <c r="D98" s="446"/>
      <c r="E98" s="446"/>
      <c r="F98" s="446"/>
      <c r="G98" s="446"/>
      <c r="H98" s="445"/>
      <c r="I98" s="445"/>
      <c r="J98" s="446"/>
      <c r="K98" s="445"/>
      <c r="L98" s="445"/>
      <c r="M98" s="446"/>
      <c r="N98" s="436"/>
      <c r="O98" s="436"/>
      <c r="P98" s="436"/>
      <c r="Q98" s="436"/>
      <c r="R98" s="436"/>
      <c r="S98" s="436"/>
      <c r="T98" s="436"/>
      <c r="U98" s="436"/>
      <c r="V98" s="436"/>
      <c r="W98" s="436"/>
      <c r="X98" s="436"/>
      <c r="Y98" s="436"/>
      <c r="Z98" s="436"/>
      <c r="AA98" s="436"/>
      <c r="AB98" s="436"/>
      <c r="AC98" s="436"/>
      <c r="AD98" s="436"/>
      <c r="AE98" s="436"/>
      <c r="AF98" s="436"/>
      <c r="AG98" s="436"/>
      <c r="AH98" s="436"/>
      <c r="AI98" s="436"/>
      <c r="AJ98" s="436"/>
      <c r="AK98" s="436"/>
      <c r="AL98" s="436"/>
      <c r="AM98" s="436"/>
      <c r="AN98" s="436"/>
      <c r="AO98" s="436"/>
      <c r="AP98" s="436"/>
      <c r="AQ98" s="436"/>
      <c r="AR98" s="436"/>
      <c r="AS98" s="436"/>
      <c r="AT98" s="436"/>
      <c r="AU98" s="436"/>
    </row>
    <row r="99" spans="1:47" s="442" customFormat="1" ht="16.5">
      <c r="A99" s="443"/>
      <c r="B99" s="444"/>
      <c r="C99" s="445"/>
      <c r="D99" s="446"/>
      <c r="E99" s="446"/>
      <c r="F99" s="446"/>
      <c r="G99" s="446"/>
      <c r="H99" s="445"/>
      <c r="I99" s="445"/>
      <c r="J99" s="446"/>
      <c r="K99" s="445"/>
      <c r="L99" s="445"/>
      <c r="M99" s="446"/>
      <c r="N99" s="436"/>
      <c r="O99" s="436"/>
      <c r="P99" s="436"/>
      <c r="Q99" s="436"/>
      <c r="R99" s="436"/>
      <c r="S99" s="436"/>
      <c r="T99" s="436"/>
      <c r="U99" s="436"/>
      <c r="V99" s="436"/>
      <c r="W99" s="436"/>
      <c r="X99" s="436"/>
      <c r="Y99" s="436"/>
      <c r="Z99" s="436"/>
      <c r="AA99" s="436"/>
      <c r="AB99" s="436"/>
      <c r="AC99" s="436"/>
      <c r="AD99" s="436"/>
      <c r="AE99" s="436"/>
      <c r="AF99" s="436"/>
      <c r="AG99" s="436"/>
      <c r="AH99" s="436"/>
      <c r="AI99" s="436"/>
      <c r="AJ99" s="436"/>
      <c r="AK99" s="436"/>
      <c r="AL99" s="436"/>
      <c r="AM99" s="436"/>
      <c r="AN99" s="436"/>
      <c r="AO99" s="436"/>
      <c r="AP99" s="436"/>
      <c r="AQ99" s="436"/>
      <c r="AR99" s="436"/>
      <c r="AS99" s="436"/>
      <c r="AT99" s="436"/>
      <c r="AU99" s="436"/>
    </row>
    <row r="100" spans="1:47" s="442" customFormat="1" ht="16.5">
      <c r="A100" s="443"/>
      <c r="B100" s="444"/>
      <c r="C100" s="445"/>
      <c r="D100" s="446"/>
      <c r="E100" s="446"/>
      <c r="F100" s="446"/>
      <c r="G100" s="446"/>
      <c r="H100" s="445"/>
      <c r="I100" s="445"/>
      <c r="J100" s="446"/>
      <c r="K100" s="445"/>
      <c r="L100" s="445"/>
      <c r="M100" s="446"/>
      <c r="N100" s="436"/>
      <c r="O100" s="436"/>
      <c r="P100" s="436"/>
      <c r="Q100" s="436"/>
      <c r="R100" s="436"/>
      <c r="S100" s="436"/>
      <c r="T100" s="436"/>
      <c r="U100" s="436"/>
      <c r="V100" s="436"/>
      <c r="W100" s="436"/>
      <c r="X100" s="436"/>
      <c r="Y100" s="436"/>
      <c r="Z100" s="436"/>
      <c r="AA100" s="436"/>
      <c r="AB100" s="436"/>
      <c r="AC100" s="436"/>
      <c r="AD100" s="436"/>
      <c r="AE100" s="436"/>
      <c r="AF100" s="436"/>
      <c r="AG100" s="436"/>
      <c r="AH100" s="436"/>
      <c r="AI100" s="436"/>
      <c r="AJ100" s="436"/>
      <c r="AK100" s="436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</row>
    <row r="101" spans="1:47" s="442" customFormat="1" ht="16.5">
      <c r="A101" s="443"/>
      <c r="B101" s="444"/>
      <c r="C101" s="445"/>
      <c r="D101" s="446"/>
      <c r="E101" s="446"/>
      <c r="F101" s="446"/>
      <c r="G101" s="446"/>
      <c r="H101" s="445"/>
      <c r="I101" s="445"/>
      <c r="J101" s="446"/>
      <c r="K101" s="445"/>
      <c r="L101" s="445"/>
      <c r="M101" s="446"/>
      <c r="N101" s="436"/>
      <c r="O101" s="436"/>
      <c r="P101" s="436"/>
      <c r="Q101" s="436"/>
      <c r="R101" s="436"/>
      <c r="S101" s="436"/>
      <c r="T101" s="436"/>
      <c r="U101" s="436"/>
      <c r="V101" s="436"/>
      <c r="W101" s="436"/>
      <c r="X101" s="436"/>
      <c r="Y101" s="436"/>
      <c r="Z101" s="436"/>
      <c r="AA101" s="436"/>
      <c r="AB101" s="436"/>
      <c r="AC101" s="436"/>
      <c r="AD101" s="436"/>
      <c r="AE101" s="436"/>
      <c r="AF101" s="436"/>
      <c r="AG101" s="436"/>
      <c r="AH101" s="436"/>
      <c r="AI101" s="436"/>
      <c r="AJ101" s="436"/>
      <c r="AK101" s="436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</row>
    <row r="102" spans="1:47" s="442" customFormat="1" ht="16.5">
      <c r="A102" s="443"/>
      <c r="B102" s="444"/>
      <c r="C102" s="445"/>
      <c r="D102" s="446"/>
      <c r="E102" s="446"/>
      <c r="F102" s="446"/>
      <c r="G102" s="446"/>
      <c r="H102" s="445"/>
      <c r="I102" s="445"/>
      <c r="J102" s="446"/>
      <c r="K102" s="445"/>
      <c r="L102" s="445"/>
      <c r="M102" s="446"/>
      <c r="N102" s="436"/>
      <c r="O102" s="436"/>
      <c r="P102" s="436"/>
      <c r="Q102" s="436"/>
      <c r="R102" s="436"/>
      <c r="S102" s="436"/>
      <c r="T102" s="436"/>
      <c r="U102" s="436"/>
      <c r="V102" s="436"/>
      <c r="W102" s="436"/>
      <c r="X102" s="436"/>
      <c r="Y102" s="436"/>
      <c r="Z102" s="436"/>
      <c r="AA102" s="436"/>
      <c r="AB102" s="436"/>
      <c r="AC102" s="436"/>
      <c r="AD102" s="436"/>
      <c r="AE102" s="436"/>
      <c r="AF102" s="436"/>
      <c r="AG102" s="436"/>
      <c r="AH102" s="436"/>
      <c r="AI102" s="436"/>
      <c r="AJ102" s="436"/>
      <c r="AK102" s="436"/>
      <c r="AL102" s="436"/>
      <c r="AM102" s="436"/>
      <c r="AN102" s="436"/>
      <c r="AO102" s="436"/>
      <c r="AP102" s="436"/>
      <c r="AQ102" s="436"/>
      <c r="AR102" s="436"/>
      <c r="AS102" s="436"/>
      <c r="AT102" s="436"/>
      <c r="AU102" s="436"/>
    </row>
    <row r="103" spans="1:47" s="442" customFormat="1" ht="16.5">
      <c r="A103" s="443"/>
      <c r="B103" s="444"/>
      <c r="C103" s="445"/>
      <c r="D103" s="446"/>
      <c r="E103" s="446"/>
      <c r="F103" s="446"/>
      <c r="G103" s="446"/>
      <c r="H103" s="445"/>
      <c r="I103" s="445"/>
      <c r="J103" s="446"/>
      <c r="K103" s="445"/>
      <c r="L103" s="445"/>
      <c r="M103" s="446"/>
      <c r="N103" s="436"/>
      <c r="O103" s="4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436"/>
      <c r="AD103" s="436"/>
      <c r="AE103" s="436"/>
      <c r="AF103" s="436"/>
      <c r="AG103" s="436"/>
      <c r="AH103" s="436"/>
      <c r="AI103" s="436"/>
      <c r="AJ103" s="436"/>
      <c r="AK103" s="436"/>
      <c r="AL103" s="436"/>
      <c r="AM103" s="436"/>
      <c r="AN103" s="436"/>
      <c r="AO103" s="436"/>
      <c r="AP103" s="436"/>
      <c r="AQ103" s="436"/>
      <c r="AR103" s="436"/>
      <c r="AS103" s="436"/>
      <c r="AT103" s="436"/>
      <c r="AU103" s="436"/>
    </row>
    <row r="104" spans="1:47" s="442" customFormat="1" ht="16.5">
      <c r="A104" s="443"/>
      <c r="B104" s="444"/>
      <c r="C104" s="445"/>
      <c r="D104" s="446"/>
      <c r="E104" s="446"/>
      <c r="F104" s="446"/>
      <c r="G104" s="446"/>
      <c r="H104" s="445"/>
      <c r="I104" s="445"/>
      <c r="J104" s="446"/>
      <c r="K104" s="445"/>
      <c r="L104" s="445"/>
      <c r="M104" s="44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6"/>
      <c r="AC104" s="436"/>
      <c r="AD104" s="436"/>
      <c r="AE104" s="436"/>
      <c r="AF104" s="436"/>
      <c r="AG104" s="436"/>
      <c r="AH104" s="436"/>
      <c r="AI104" s="436"/>
      <c r="AJ104" s="436"/>
      <c r="AK104" s="436"/>
      <c r="AL104" s="436"/>
      <c r="AM104" s="436"/>
      <c r="AN104" s="436"/>
      <c r="AO104" s="436"/>
      <c r="AP104" s="436"/>
      <c r="AQ104" s="436"/>
      <c r="AR104" s="436"/>
      <c r="AS104" s="436"/>
      <c r="AT104" s="436"/>
      <c r="AU104" s="436"/>
    </row>
    <row r="105" spans="1:47" s="442" customFormat="1" ht="16.5">
      <c r="A105" s="443"/>
      <c r="B105" s="444"/>
      <c r="C105" s="445"/>
      <c r="D105" s="446"/>
      <c r="E105" s="446"/>
      <c r="F105" s="446"/>
      <c r="G105" s="446"/>
      <c r="H105" s="445"/>
      <c r="I105" s="445"/>
      <c r="J105" s="446"/>
      <c r="K105" s="445"/>
      <c r="L105" s="445"/>
      <c r="M105" s="44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6"/>
      <c r="AC105" s="436"/>
      <c r="AD105" s="436"/>
      <c r="AE105" s="436"/>
      <c r="AF105" s="436"/>
      <c r="AG105" s="436"/>
      <c r="AH105" s="436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</row>
    <row r="106" spans="1:47" s="442" customFormat="1" ht="16.5">
      <c r="A106" s="443"/>
      <c r="B106" s="444"/>
      <c r="C106" s="445"/>
      <c r="D106" s="446"/>
      <c r="E106" s="446"/>
      <c r="F106" s="446"/>
      <c r="G106" s="446"/>
      <c r="H106" s="445"/>
      <c r="I106" s="445"/>
      <c r="J106" s="446"/>
      <c r="K106" s="445"/>
      <c r="L106" s="445"/>
      <c r="M106" s="44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6"/>
      <c r="AC106" s="436"/>
      <c r="AD106" s="436"/>
      <c r="AE106" s="436"/>
      <c r="AF106" s="436"/>
      <c r="AG106" s="436"/>
      <c r="AH106" s="436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</row>
    <row r="107" spans="1:47" s="442" customFormat="1" ht="16.5">
      <c r="A107" s="443"/>
      <c r="B107" s="444"/>
      <c r="C107" s="445"/>
      <c r="D107" s="446"/>
      <c r="E107" s="446"/>
      <c r="F107" s="446"/>
      <c r="G107" s="446"/>
      <c r="H107" s="445"/>
      <c r="I107" s="445"/>
      <c r="J107" s="446"/>
      <c r="K107" s="445"/>
      <c r="L107" s="445"/>
      <c r="M107" s="44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6"/>
      <c r="AC107" s="436"/>
      <c r="AD107" s="436"/>
      <c r="AE107" s="436"/>
      <c r="AF107" s="436"/>
      <c r="AG107" s="436"/>
      <c r="AH107" s="436"/>
      <c r="AI107" s="436"/>
      <c r="AJ107" s="436"/>
      <c r="AK107" s="436"/>
      <c r="AL107" s="436"/>
      <c r="AM107" s="436"/>
      <c r="AN107" s="436"/>
      <c r="AO107" s="436"/>
      <c r="AP107" s="436"/>
      <c r="AQ107" s="436"/>
      <c r="AR107" s="436"/>
      <c r="AS107" s="436"/>
      <c r="AT107" s="436"/>
      <c r="AU107" s="436"/>
    </row>
    <row r="108" spans="1:47" s="442" customFormat="1" ht="16.5">
      <c r="A108" s="443"/>
      <c r="B108" s="444"/>
      <c r="C108" s="445"/>
      <c r="D108" s="446"/>
      <c r="E108" s="446"/>
      <c r="F108" s="446"/>
      <c r="G108" s="446"/>
      <c r="H108" s="445"/>
      <c r="I108" s="445"/>
      <c r="J108" s="446"/>
      <c r="K108" s="445"/>
      <c r="L108" s="445"/>
      <c r="M108" s="44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6"/>
      <c r="AH108" s="436"/>
      <c r="AI108" s="436"/>
      <c r="AJ108" s="436"/>
      <c r="AK108" s="436"/>
      <c r="AL108" s="436"/>
      <c r="AM108" s="436"/>
      <c r="AN108" s="436"/>
      <c r="AO108" s="436"/>
      <c r="AP108" s="436"/>
      <c r="AQ108" s="436"/>
      <c r="AR108" s="436"/>
      <c r="AS108" s="436"/>
      <c r="AT108" s="436"/>
      <c r="AU108" s="436"/>
    </row>
    <row r="109" spans="1:47" s="442" customFormat="1" ht="16.5">
      <c r="A109" s="443"/>
      <c r="B109" s="444"/>
      <c r="C109" s="445"/>
      <c r="D109" s="446"/>
      <c r="E109" s="446"/>
      <c r="F109" s="446"/>
      <c r="G109" s="446"/>
      <c r="H109" s="445"/>
      <c r="I109" s="445"/>
      <c r="J109" s="446"/>
      <c r="K109" s="445"/>
      <c r="L109" s="445"/>
      <c r="M109" s="446"/>
      <c r="N109" s="436"/>
      <c r="O109" s="436"/>
      <c r="P109" s="436"/>
      <c r="Q109" s="436"/>
      <c r="R109" s="436"/>
      <c r="S109" s="436"/>
      <c r="T109" s="436"/>
      <c r="U109" s="436"/>
      <c r="V109" s="436"/>
      <c r="W109" s="436"/>
      <c r="X109" s="436"/>
      <c r="Y109" s="436"/>
      <c r="Z109" s="436"/>
      <c r="AA109" s="436"/>
      <c r="AB109" s="436"/>
      <c r="AC109" s="436"/>
      <c r="AD109" s="436"/>
      <c r="AE109" s="436"/>
      <c r="AF109" s="436"/>
      <c r="AG109" s="436"/>
      <c r="AH109" s="436"/>
      <c r="AI109" s="436"/>
      <c r="AJ109" s="436"/>
      <c r="AK109" s="436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</row>
    <row r="110" spans="1:47" s="442" customFormat="1" ht="16.5">
      <c r="A110" s="443"/>
      <c r="B110" s="444"/>
      <c r="C110" s="445"/>
      <c r="D110" s="446"/>
      <c r="E110" s="446"/>
      <c r="F110" s="446"/>
      <c r="G110" s="446"/>
      <c r="H110" s="445"/>
      <c r="I110" s="445"/>
      <c r="J110" s="446"/>
      <c r="K110" s="445"/>
      <c r="L110" s="445"/>
      <c r="M110" s="44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  <c r="Z110" s="436"/>
      <c r="AA110" s="436"/>
      <c r="AB110" s="436"/>
      <c r="AC110" s="436"/>
      <c r="AD110" s="436"/>
      <c r="AE110" s="436"/>
      <c r="AF110" s="436"/>
      <c r="AG110" s="436"/>
      <c r="AH110" s="436"/>
      <c r="AI110" s="436"/>
      <c r="AJ110" s="436"/>
      <c r="AK110" s="436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</row>
    <row r="111" spans="1:47" s="442" customFormat="1" ht="16.5">
      <c r="A111" s="443"/>
      <c r="B111" s="444"/>
      <c r="C111" s="445"/>
      <c r="D111" s="446"/>
      <c r="E111" s="446"/>
      <c r="F111" s="446"/>
      <c r="G111" s="446"/>
      <c r="H111" s="445"/>
      <c r="I111" s="445"/>
      <c r="J111" s="446"/>
      <c r="K111" s="445"/>
      <c r="L111" s="445"/>
      <c r="M111" s="446"/>
      <c r="N111" s="436"/>
      <c r="O111" s="436"/>
      <c r="P111" s="436"/>
      <c r="Q111" s="436"/>
      <c r="R111" s="436"/>
      <c r="S111" s="436"/>
      <c r="T111" s="436"/>
      <c r="U111" s="436"/>
      <c r="V111" s="436"/>
      <c r="W111" s="436"/>
      <c r="X111" s="436"/>
      <c r="Y111" s="436"/>
      <c r="Z111" s="436"/>
      <c r="AA111" s="436"/>
      <c r="AB111" s="436"/>
      <c r="AC111" s="436"/>
      <c r="AD111" s="436"/>
      <c r="AE111" s="436"/>
      <c r="AF111" s="436"/>
      <c r="AG111" s="436"/>
      <c r="AH111" s="436"/>
      <c r="AI111" s="436"/>
      <c r="AJ111" s="436"/>
      <c r="AK111" s="436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</row>
    <row r="112" spans="1:47" s="442" customFormat="1" ht="16.5">
      <c r="A112" s="443"/>
      <c r="B112" s="444"/>
      <c r="C112" s="445"/>
      <c r="D112" s="446"/>
      <c r="E112" s="446"/>
      <c r="F112" s="446"/>
      <c r="G112" s="446"/>
      <c r="H112" s="445"/>
      <c r="I112" s="445"/>
      <c r="J112" s="446"/>
      <c r="K112" s="445"/>
      <c r="L112" s="445"/>
      <c r="M112" s="44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6"/>
      <c r="Y112" s="436"/>
      <c r="Z112" s="436"/>
      <c r="AA112" s="436"/>
      <c r="AB112" s="436"/>
      <c r="AC112" s="436"/>
      <c r="AD112" s="436"/>
      <c r="AE112" s="436"/>
      <c r="AF112" s="436"/>
      <c r="AG112" s="436"/>
      <c r="AH112" s="436"/>
      <c r="AI112" s="436"/>
      <c r="AJ112" s="436"/>
      <c r="AK112" s="436"/>
      <c r="AL112" s="436"/>
      <c r="AM112" s="436"/>
      <c r="AN112" s="436"/>
      <c r="AO112" s="436"/>
      <c r="AP112" s="436"/>
      <c r="AQ112" s="436"/>
      <c r="AR112" s="436"/>
      <c r="AS112" s="436"/>
      <c r="AT112" s="436"/>
      <c r="AU112" s="436"/>
    </row>
    <row r="113" spans="1:47" s="442" customFormat="1" ht="16.5">
      <c r="A113" s="443"/>
      <c r="B113" s="444"/>
      <c r="C113" s="445"/>
      <c r="D113" s="446"/>
      <c r="E113" s="446"/>
      <c r="F113" s="446"/>
      <c r="G113" s="446"/>
      <c r="H113" s="445"/>
      <c r="I113" s="445"/>
      <c r="J113" s="446"/>
      <c r="K113" s="445"/>
      <c r="L113" s="445"/>
      <c r="M113" s="446"/>
      <c r="N113" s="436"/>
      <c r="O113" s="436"/>
      <c r="P113" s="436"/>
      <c r="Q113" s="436"/>
      <c r="R113" s="436"/>
      <c r="S113" s="436"/>
      <c r="T113" s="436"/>
      <c r="U113" s="436"/>
      <c r="V113" s="436"/>
      <c r="W113" s="436"/>
      <c r="X113" s="436"/>
      <c r="Y113" s="436"/>
      <c r="Z113" s="436"/>
      <c r="AA113" s="436"/>
      <c r="AB113" s="436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36"/>
      <c r="AM113" s="436"/>
      <c r="AN113" s="436"/>
      <c r="AO113" s="436"/>
      <c r="AP113" s="436"/>
      <c r="AQ113" s="436"/>
      <c r="AR113" s="436"/>
      <c r="AS113" s="436"/>
      <c r="AT113" s="436"/>
      <c r="AU113" s="436"/>
    </row>
    <row r="114" spans="1:47" s="442" customFormat="1" ht="16.5">
      <c r="A114" s="443"/>
      <c r="B114" s="444"/>
      <c r="C114" s="445"/>
      <c r="D114" s="446"/>
      <c r="E114" s="446"/>
      <c r="F114" s="446"/>
      <c r="G114" s="446"/>
      <c r="H114" s="445"/>
      <c r="I114" s="445"/>
      <c r="J114" s="446"/>
      <c r="K114" s="445"/>
      <c r="L114" s="445"/>
      <c r="M114" s="446"/>
      <c r="N114" s="436"/>
      <c r="O114" s="436"/>
      <c r="P114" s="436"/>
      <c r="Q114" s="436"/>
      <c r="R114" s="436"/>
      <c r="S114" s="436"/>
      <c r="T114" s="436"/>
      <c r="U114" s="436"/>
      <c r="V114" s="436"/>
      <c r="W114" s="436"/>
      <c r="X114" s="436"/>
      <c r="Y114" s="436"/>
      <c r="Z114" s="436"/>
      <c r="AA114" s="436"/>
      <c r="AB114" s="436"/>
      <c r="AC114" s="436"/>
      <c r="AD114" s="436"/>
      <c r="AE114" s="436"/>
      <c r="AF114" s="436"/>
      <c r="AG114" s="436"/>
      <c r="AH114" s="436"/>
      <c r="AI114" s="436"/>
      <c r="AJ114" s="436"/>
      <c r="AK114" s="436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</row>
    <row r="115" spans="1:47" s="442" customFormat="1" ht="16.5">
      <c r="A115" s="443"/>
      <c r="B115" s="444"/>
      <c r="C115" s="445"/>
      <c r="D115" s="446"/>
      <c r="E115" s="446"/>
      <c r="F115" s="446"/>
      <c r="G115" s="446"/>
      <c r="H115" s="445"/>
      <c r="I115" s="445"/>
      <c r="J115" s="446"/>
      <c r="K115" s="445"/>
      <c r="L115" s="445"/>
      <c r="M115" s="446"/>
      <c r="N115" s="436"/>
      <c r="O115" s="436"/>
      <c r="P115" s="436"/>
      <c r="Q115" s="436"/>
      <c r="R115" s="436"/>
      <c r="S115" s="436"/>
      <c r="T115" s="436"/>
      <c r="U115" s="436"/>
      <c r="V115" s="436"/>
      <c r="W115" s="436"/>
      <c r="X115" s="436"/>
      <c r="Y115" s="436"/>
      <c r="Z115" s="436"/>
      <c r="AA115" s="436"/>
      <c r="AB115" s="436"/>
      <c r="AC115" s="436"/>
      <c r="AD115" s="436"/>
      <c r="AE115" s="436"/>
      <c r="AF115" s="436"/>
      <c r="AG115" s="436"/>
      <c r="AH115" s="436"/>
      <c r="AI115" s="436"/>
      <c r="AJ115" s="436"/>
      <c r="AK115" s="436"/>
      <c r="AL115" s="436"/>
      <c r="AM115" s="436"/>
      <c r="AN115" s="436"/>
      <c r="AO115" s="436"/>
      <c r="AP115" s="436"/>
      <c r="AQ115" s="436"/>
      <c r="AR115" s="436"/>
      <c r="AS115" s="436"/>
      <c r="AT115" s="436"/>
      <c r="AU115" s="436"/>
    </row>
    <row r="116" spans="1:47" s="442" customFormat="1" ht="16.5">
      <c r="A116" s="443"/>
      <c r="B116" s="444"/>
      <c r="C116" s="445"/>
      <c r="D116" s="446"/>
      <c r="E116" s="446"/>
      <c r="F116" s="446"/>
      <c r="G116" s="446"/>
      <c r="H116" s="445"/>
      <c r="I116" s="445"/>
      <c r="J116" s="446"/>
      <c r="K116" s="445"/>
      <c r="L116" s="445"/>
      <c r="M116" s="446"/>
      <c r="N116" s="436"/>
      <c r="O116" s="436"/>
      <c r="P116" s="436"/>
      <c r="Q116" s="436"/>
      <c r="R116" s="436"/>
      <c r="S116" s="436"/>
      <c r="T116" s="436"/>
      <c r="U116" s="436"/>
      <c r="V116" s="436"/>
      <c r="W116" s="436"/>
      <c r="X116" s="436"/>
      <c r="Y116" s="436"/>
      <c r="Z116" s="436"/>
      <c r="AA116" s="436"/>
      <c r="AB116" s="436"/>
      <c r="AC116" s="436"/>
      <c r="AD116" s="436"/>
      <c r="AE116" s="436"/>
      <c r="AF116" s="436"/>
      <c r="AG116" s="436"/>
      <c r="AH116" s="436"/>
      <c r="AI116" s="436"/>
      <c r="AJ116" s="436"/>
      <c r="AK116" s="436"/>
      <c r="AL116" s="436"/>
      <c r="AM116" s="436"/>
      <c r="AN116" s="436"/>
      <c r="AO116" s="436"/>
      <c r="AP116" s="436"/>
      <c r="AQ116" s="436"/>
      <c r="AR116" s="436"/>
      <c r="AS116" s="436"/>
      <c r="AT116" s="436"/>
      <c r="AU116" s="436"/>
    </row>
    <row r="117" spans="1:47" s="442" customFormat="1" ht="16.5">
      <c r="A117" s="443"/>
      <c r="B117" s="444"/>
      <c r="C117" s="445"/>
      <c r="D117" s="446"/>
      <c r="E117" s="446"/>
      <c r="F117" s="446"/>
      <c r="G117" s="446"/>
      <c r="H117" s="445"/>
      <c r="I117" s="445"/>
      <c r="J117" s="446"/>
      <c r="K117" s="445"/>
      <c r="L117" s="445"/>
      <c r="M117" s="44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6"/>
      <c r="AC117" s="436"/>
      <c r="AD117" s="436"/>
      <c r="AE117" s="436"/>
      <c r="AF117" s="436"/>
      <c r="AG117" s="436"/>
      <c r="AH117" s="436"/>
      <c r="AI117" s="436"/>
      <c r="AJ117" s="436"/>
      <c r="AK117" s="436"/>
      <c r="AL117" s="436"/>
      <c r="AM117" s="436"/>
      <c r="AN117" s="436"/>
      <c r="AO117" s="436"/>
      <c r="AP117" s="436"/>
      <c r="AQ117" s="436"/>
      <c r="AR117" s="436"/>
      <c r="AS117" s="436"/>
      <c r="AT117" s="436"/>
      <c r="AU117" s="436"/>
    </row>
    <row r="118" spans="1:47" s="442" customFormat="1" ht="16.5">
      <c r="A118" s="443"/>
      <c r="B118" s="444"/>
      <c r="C118" s="445"/>
      <c r="D118" s="446"/>
      <c r="E118" s="446"/>
      <c r="F118" s="446"/>
      <c r="G118" s="446"/>
      <c r="H118" s="445"/>
      <c r="I118" s="445"/>
      <c r="J118" s="446"/>
      <c r="K118" s="445"/>
      <c r="L118" s="445"/>
      <c r="M118" s="446"/>
      <c r="N118" s="436"/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6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</row>
    <row r="119" spans="1:47" s="442" customFormat="1" ht="16.5">
      <c r="A119" s="443"/>
      <c r="B119" s="444"/>
      <c r="C119" s="445"/>
      <c r="D119" s="446"/>
      <c r="E119" s="446"/>
      <c r="F119" s="446"/>
      <c r="G119" s="446"/>
      <c r="H119" s="445"/>
      <c r="I119" s="445"/>
      <c r="J119" s="446"/>
      <c r="K119" s="445"/>
      <c r="L119" s="445"/>
      <c r="M119" s="446"/>
      <c r="N119" s="436"/>
      <c r="O119" s="436"/>
      <c r="P119" s="436"/>
      <c r="Q119" s="436"/>
      <c r="R119" s="436"/>
      <c r="S119" s="436"/>
      <c r="T119" s="436"/>
      <c r="U119" s="436"/>
      <c r="V119" s="436"/>
      <c r="W119" s="436"/>
      <c r="X119" s="436"/>
      <c r="Y119" s="436"/>
      <c r="Z119" s="436"/>
      <c r="AA119" s="436"/>
      <c r="AB119" s="436"/>
      <c r="AC119" s="436"/>
      <c r="AD119" s="436"/>
      <c r="AE119" s="436"/>
      <c r="AF119" s="436"/>
      <c r="AG119" s="436"/>
      <c r="AH119" s="436"/>
      <c r="AI119" s="436"/>
      <c r="AJ119" s="436"/>
      <c r="AK119" s="436"/>
      <c r="AL119" s="436"/>
      <c r="AM119" s="436"/>
      <c r="AN119" s="436"/>
      <c r="AO119" s="436"/>
      <c r="AP119" s="436"/>
      <c r="AQ119" s="436"/>
      <c r="AR119" s="436"/>
      <c r="AS119" s="436"/>
      <c r="AT119" s="436"/>
      <c r="AU119" s="436"/>
    </row>
    <row r="120" spans="1:47" s="442" customFormat="1" ht="16.5">
      <c r="A120" s="443"/>
      <c r="B120" s="444"/>
      <c r="C120" s="445"/>
      <c r="D120" s="446"/>
      <c r="E120" s="446"/>
      <c r="F120" s="446"/>
      <c r="G120" s="446"/>
      <c r="H120" s="445"/>
      <c r="I120" s="445"/>
      <c r="J120" s="446"/>
      <c r="K120" s="445"/>
      <c r="L120" s="445"/>
      <c r="M120" s="446"/>
      <c r="N120" s="436"/>
      <c r="O120" s="436"/>
      <c r="P120" s="436"/>
      <c r="Q120" s="436"/>
      <c r="R120" s="436"/>
      <c r="S120" s="436"/>
      <c r="T120" s="436"/>
      <c r="U120" s="436"/>
      <c r="V120" s="436"/>
      <c r="W120" s="436"/>
      <c r="X120" s="436"/>
      <c r="Y120" s="436"/>
      <c r="Z120" s="436"/>
      <c r="AA120" s="436"/>
      <c r="AB120" s="436"/>
      <c r="AC120" s="436"/>
      <c r="AD120" s="436"/>
      <c r="AE120" s="436"/>
      <c r="AF120" s="436"/>
      <c r="AG120" s="436"/>
      <c r="AH120" s="436"/>
      <c r="AI120" s="436"/>
      <c r="AJ120" s="436"/>
      <c r="AK120" s="436"/>
      <c r="AL120" s="436"/>
      <c r="AM120" s="436"/>
      <c r="AN120" s="436"/>
      <c r="AO120" s="436"/>
      <c r="AP120" s="436"/>
      <c r="AQ120" s="436"/>
      <c r="AR120" s="436"/>
      <c r="AS120" s="436"/>
      <c r="AT120" s="436"/>
      <c r="AU120" s="436"/>
    </row>
    <row r="121" spans="1:47" s="442" customFormat="1" ht="16.5">
      <c r="A121" s="443"/>
      <c r="B121" s="444"/>
      <c r="C121" s="445"/>
      <c r="D121" s="446"/>
      <c r="E121" s="446"/>
      <c r="F121" s="446"/>
      <c r="G121" s="446"/>
      <c r="H121" s="445"/>
      <c r="I121" s="445"/>
      <c r="J121" s="446"/>
      <c r="K121" s="445"/>
      <c r="L121" s="445"/>
      <c r="M121" s="446"/>
      <c r="N121" s="436"/>
      <c r="O121" s="436"/>
      <c r="P121" s="436"/>
      <c r="Q121" s="436"/>
      <c r="R121" s="436"/>
      <c r="S121" s="436"/>
      <c r="T121" s="436"/>
      <c r="U121" s="436"/>
      <c r="V121" s="436"/>
      <c r="W121" s="436"/>
      <c r="X121" s="436"/>
      <c r="Y121" s="436"/>
      <c r="Z121" s="436"/>
      <c r="AA121" s="436"/>
      <c r="AB121" s="436"/>
      <c r="AC121" s="436"/>
      <c r="AD121" s="436"/>
      <c r="AE121" s="436"/>
      <c r="AF121" s="436"/>
      <c r="AG121" s="436"/>
      <c r="AH121" s="436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</row>
    <row r="122" spans="1:47" s="442" customFormat="1" ht="16.5">
      <c r="A122" s="443"/>
      <c r="B122" s="444"/>
      <c r="C122" s="445"/>
      <c r="D122" s="446"/>
      <c r="E122" s="446"/>
      <c r="F122" s="446"/>
      <c r="G122" s="446"/>
      <c r="H122" s="445"/>
      <c r="I122" s="445"/>
      <c r="J122" s="446"/>
      <c r="K122" s="445"/>
      <c r="L122" s="445"/>
      <c r="M122" s="446"/>
      <c r="N122" s="436"/>
      <c r="O122" s="436"/>
      <c r="P122" s="436"/>
      <c r="Q122" s="436"/>
      <c r="R122" s="436"/>
      <c r="S122" s="436"/>
      <c r="T122" s="436"/>
      <c r="U122" s="436"/>
      <c r="V122" s="436"/>
      <c r="W122" s="436"/>
      <c r="X122" s="436"/>
      <c r="Y122" s="436"/>
      <c r="Z122" s="436"/>
      <c r="AA122" s="436"/>
      <c r="AB122" s="436"/>
      <c r="AC122" s="436"/>
      <c r="AD122" s="436"/>
      <c r="AE122" s="436"/>
      <c r="AF122" s="436"/>
      <c r="AG122" s="436"/>
      <c r="AH122" s="436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</row>
    <row r="123" spans="1:47" s="442" customFormat="1" ht="16.5">
      <c r="A123" s="443"/>
      <c r="B123" s="444"/>
      <c r="C123" s="445"/>
      <c r="D123" s="446"/>
      <c r="E123" s="446"/>
      <c r="F123" s="446"/>
      <c r="G123" s="446"/>
      <c r="H123" s="445"/>
      <c r="I123" s="445"/>
      <c r="J123" s="446"/>
      <c r="K123" s="445"/>
      <c r="L123" s="445"/>
      <c r="M123" s="44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436"/>
      <c r="AA123" s="436"/>
      <c r="AB123" s="436"/>
      <c r="AC123" s="436"/>
      <c r="AD123" s="436"/>
      <c r="AE123" s="436"/>
      <c r="AF123" s="436"/>
      <c r="AG123" s="436"/>
      <c r="AH123" s="436"/>
      <c r="AI123" s="436"/>
      <c r="AJ123" s="436"/>
      <c r="AK123" s="436"/>
      <c r="AL123" s="436"/>
      <c r="AM123" s="436"/>
      <c r="AN123" s="436"/>
      <c r="AO123" s="436"/>
      <c r="AP123" s="436"/>
      <c r="AQ123" s="436"/>
      <c r="AR123" s="436"/>
      <c r="AS123" s="436"/>
      <c r="AT123" s="436"/>
      <c r="AU123" s="436"/>
    </row>
    <row r="124" spans="1:47" s="442" customFormat="1" ht="16.5">
      <c r="A124" s="443"/>
      <c r="B124" s="444"/>
      <c r="C124" s="445"/>
      <c r="D124" s="446"/>
      <c r="E124" s="446"/>
      <c r="F124" s="446"/>
      <c r="G124" s="446"/>
      <c r="H124" s="445"/>
      <c r="I124" s="445"/>
      <c r="J124" s="446"/>
      <c r="K124" s="445"/>
      <c r="L124" s="445"/>
      <c r="M124" s="446"/>
      <c r="N124" s="436"/>
      <c r="O124" s="436"/>
      <c r="P124" s="436"/>
      <c r="Q124" s="436"/>
      <c r="R124" s="436"/>
      <c r="S124" s="436"/>
      <c r="T124" s="436"/>
      <c r="U124" s="436"/>
      <c r="V124" s="436"/>
      <c r="W124" s="436"/>
      <c r="X124" s="436"/>
      <c r="Y124" s="436"/>
      <c r="Z124" s="436"/>
      <c r="AA124" s="436"/>
      <c r="AB124" s="436"/>
      <c r="AC124" s="436"/>
      <c r="AD124" s="436"/>
      <c r="AE124" s="436"/>
      <c r="AF124" s="436"/>
      <c r="AG124" s="436"/>
      <c r="AH124" s="436"/>
      <c r="AI124" s="436"/>
      <c r="AJ124" s="436"/>
      <c r="AK124" s="436"/>
      <c r="AL124" s="436"/>
      <c r="AM124" s="436"/>
      <c r="AN124" s="436"/>
      <c r="AO124" s="436"/>
      <c r="AP124" s="436"/>
      <c r="AQ124" s="436"/>
      <c r="AR124" s="436"/>
      <c r="AS124" s="436"/>
      <c r="AT124" s="436"/>
      <c r="AU124" s="436"/>
    </row>
    <row r="125" spans="1:47" s="442" customFormat="1" ht="16.5">
      <c r="A125" s="443"/>
      <c r="B125" s="444"/>
      <c r="C125" s="445"/>
      <c r="D125" s="446"/>
      <c r="E125" s="446"/>
      <c r="F125" s="446"/>
      <c r="G125" s="446"/>
      <c r="H125" s="445"/>
      <c r="I125" s="445"/>
      <c r="J125" s="446"/>
      <c r="K125" s="445"/>
      <c r="L125" s="445"/>
      <c r="M125" s="446"/>
      <c r="N125" s="436"/>
      <c r="O125" s="436"/>
      <c r="P125" s="436"/>
      <c r="Q125" s="436"/>
      <c r="R125" s="436"/>
      <c r="S125" s="436"/>
      <c r="T125" s="436"/>
      <c r="U125" s="436"/>
      <c r="V125" s="436"/>
      <c r="W125" s="436"/>
      <c r="X125" s="436"/>
      <c r="Y125" s="436"/>
      <c r="Z125" s="436"/>
      <c r="AA125" s="436"/>
      <c r="AB125" s="436"/>
      <c r="AC125" s="436"/>
      <c r="AD125" s="436"/>
      <c r="AE125" s="436"/>
      <c r="AF125" s="436"/>
      <c r="AG125" s="436"/>
      <c r="AH125" s="436"/>
      <c r="AI125" s="436"/>
      <c r="AJ125" s="436"/>
      <c r="AK125" s="436"/>
      <c r="AL125" s="436"/>
      <c r="AM125" s="436"/>
      <c r="AN125" s="436"/>
      <c r="AO125" s="436"/>
      <c r="AP125" s="436"/>
      <c r="AQ125" s="436"/>
      <c r="AR125" s="436"/>
      <c r="AS125" s="436"/>
      <c r="AT125" s="436"/>
      <c r="AU125" s="436"/>
    </row>
    <row r="126" spans="1:47" s="442" customFormat="1" ht="16.5">
      <c r="A126" s="443"/>
      <c r="B126" s="444"/>
      <c r="C126" s="445"/>
      <c r="D126" s="446"/>
      <c r="E126" s="446"/>
      <c r="F126" s="446"/>
      <c r="G126" s="446"/>
      <c r="H126" s="445"/>
      <c r="I126" s="445"/>
      <c r="J126" s="446"/>
      <c r="K126" s="445"/>
      <c r="L126" s="445"/>
      <c r="M126" s="446"/>
      <c r="N126" s="436"/>
      <c r="O126" s="436"/>
      <c r="P126" s="436"/>
      <c r="Q126" s="436"/>
      <c r="R126" s="436"/>
      <c r="S126" s="436"/>
      <c r="T126" s="436"/>
      <c r="U126" s="436"/>
      <c r="V126" s="436"/>
      <c r="W126" s="436"/>
      <c r="X126" s="436"/>
      <c r="Y126" s="436"/>
      <c r="Z126" s="436"/>
      <c r="AA126" s="436"/>
      <c r="AB126" s="436"/>
      <c r="AC126" s="436"/>
      <c r="AD126" s="436"/>
      <c r="AE126" s="436"/>
      <c r="AF126" s="436"/>
      <c r="AG126" s="436"/>
      <c r="AH126" s="436"/>
      <c r="AI126" s="436"/>
      <c r="AJ126" s="436"/>
      <c r="AK126" s="436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</row>
    <row r="127" spans="1:47" s="442" customFormat="1" ht="16.5">
      <c r="A127" s="443"/>
      <c r="B127" s="444"/>
      <c r="C127" s="445"/>
      <c r="D127" s="446"/>
      <c r="E127" s="446"/>
      <c r="F127" s="446"/>
      <c r="G127" s="446"/>
      <c r="H127" s="445"/>
      <c r="I127" s="445"/>
      <c r="J127" s="446"/>
      <c r="K127" s="445"/>
      <c r="L127" s="445"/>
      <c r="M127" s="446"/>
      <c r="N127" s="436"/>
      <c r="O127" s="436"/>
      <c r="P127" s="436"/>
      <c r="Q127" s="436"/>
      <c r="R127" s="436"/>
      <c r="S127" s="436"/>
      <c r="T127" s="436"/>
      <c r="U127" s="436"/>
      <c r="V127" s="436"/>
      <c r="W127" s="436"/>
      <c r="X127" s="436"/>
      <c r="Y127" s="436"/>
      <c r="Z127" s="436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36"/>
      <c r="AM127" s="436"/>
      <c r="AN127" s="436"/>
      <c r="AO127" s="436"/>
      <c r="AP127" s="436"/>
      <c r="AQ127" s="436"/>
      <c r="AR127" s="436"/>
      <c r="AS127" s="436"/>
      <c r="AT127" s="436"/>
      <c r="AU127" s="436"/>
    </row>
    <row r="128" spans="1:47" s="442" customFormat="1" ht="16.5">
      <c r="A128" s="443"/>
      <c r="B128" s="444"/>
      <c r="C128" s="445"/>
      <c r="D128" s="446"/>
      <c r="E128" s="446"/>
      <c r="F128" s="446"/>
      <c r="G128" s="446"/>
      <c r="H128" s="445"/>
      <c r="I128" s="445"/>
      <c r="J128" s="446"/>
      <c r="K128" s="445"/>
      <c r="L128" s="445"/>
      <c r="M128" s="446"/>
      <c r="N128" s="436"/>
      <c r="O128" s="436"/>
      <c r="P128" s="436"/>
      <c r="Q128" s="436"/>
      <c r="R128" s="436"/>
      <c r="S128" s="436"/>
      <c r="T128" s="436"/>
      <c r="U128" s="436"/>
      <c r="V128" s="436"/>
      <c r="W128" s="436"/>
      <c r="X128" s="436"/>
      <c r="Y128" s="436"/>
      <c r="Z128" s="436"/>
      <c r="AA128" s="436"/>
      <c r="AB128" s="436"/>
      <c r="AC128" s="436"/>
      <c r="AD128" s="436"/>
      <c r="AE128" s="436"/>
      <c r="AF128" s="436"/>
      <c r="AG128" s="436"/>
      <c r="AH128" s="436"/>
      <c r="AI128" s="436"/>
      <c r="AJ128" s="436"/>
      <c r="AK128" s="436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436"/>
    </row>
    <row r="129" spans="1:47" s="442" customFormat="1" ht="16.5">
      <c r="A129" s="443"/>
      <c r="B129" s="444"/>
      <c r="C129" s="445"/>
      <c r="D129" s="446"/>
      <c r="E129" s="446"/>
      <c r="F129" s="446"/>
      <c r="G129" s="446"/>
      <c r="H129" s="445"/>
      <c r="I129" s="445"/>
      <c r="J129" s="446"/>
      <c r="K129" s="445"/>
      <c r="L129" s="445"/>
      <c r="M129" s="446"/>
      <c r="N129" s="436"/>
      <c r="O129" s="436"/>
      <c r="P129" s="436"/>
      <c r="Q129" s="436"/>
      <c r="R129" s="436"/>
      <c r="S129" s="436"/>
      <c r="T129" s="436"/>
      <c r="U129" s="436"/>
      <c r="V129" s="436"/>
      <c r="W129" s="436"/>
      <c r="X129" s="436"/>
      <c r="Y129" s="436"/>
      <c r="Z129" s="436"/>
      <c r="AA129" s="436"/>
      <c r="AB129" s="436"/>
      <c r="AC129" s="436"/>
      <c r="AD129" s="436"/>
      <c r="AE129" s="436"/>
      <c r="AF129" s="436"/>
      <c r="AG129" s="436"/>
      <c r="AH129" s="436"/>
      <c r="AI129" s="436"/>
      <c r="AJ129" s="436"/>
      <c r="AK129" s="436"/>
      <c r="AL129" s="436"/>
      <c r="AM129" s="436"/>
      <c r="AN129" s="436"/>
      <c r="AO129" s="436"/>
      <c r="AP129" s="436"/>
      <c r="AQ129" s="436"/>
      <c r="AR129" s="436"/>
      <c r="AS129" s="436"/>
      <c r="AT129" s="436"/>
      <c r="AU129" s="436"/>
    </row>
    <row r="130" spans="1:47" s="442" customFormat="1" ht="16.5">
      <c r="A130" s="443"/>
      <c r="B130" s="444"/>
      <c r="C130" s="445"/>
      <c r="D130" s="446"/>
      <c r="E130" s="446"/>
      <c r="F130" s="446"/>
      <c r="G130" s="446"/>
      <c r="H130" s="445"/>
      <c r="I130" s="445"/>
      <c r="J130" s="446"/>
      <c r="K130" s="445"/>
      <c r="L130" s="445"/>
      <c r="M130" s="446"/>
      <c r="N130" s="436"/>
      <c r="O130" s="436"/>
      <c r="P130" s="436"/>
      <c r="Q130" s="436"/>
      <c r="R130" s="436"/>
      <c r="S130" s="436"/>
      <c r="T130" s="436"/>
      <c r="U130" s="436"/>
      <c r="V130" s="436"/>
      <c r="W130" s="436"/>
      <c r="X130" s="436"/>
      <c r="Y130" s="436"/>
      <c r="Z130" s="436"/>
      <c r="AA130" s="436"/>
      <c r="AB130" s="436"/>
      <c r="AC130" s="436"/>
      <c r="AD130" s="436"/>
      <c r="AE130" s="436"/>
      <c r="AF130" s="436"/>
      <c r="AG130" s="436"/>
      <c r="AH130" s="436"/>
      <c r="AI130" s="436"/>
      <c r="AJ130" s="436"/>
      <c r="AK130" s="436"/>
      <c r="AL130" s="436"/>
      <c r="AM130" s="436"/>
      <c r="AN130" s="436"/>
      <c r="AO130" s="436"/>
      <c r="AP130" s="436"/>
      <c r="AQ130" s="436"/>
      <c r="AR130" s="436"/>
      <c r="AS130" s="436"/>
      <c r="AT130" s="436"/>
      <c r="AU130" s="436"/>
    </row>
    <row r="131" spans="1:47" s="442" customFormat="1" ht="16.5">
      <c r="A131" s="443"/>
      <c r="B131" s="444"/>
      <c r="C131" s="445"/>
      <c r="D131" s="446"/>
      <c r="E131" s="446"/>
      <c r="F131" s="446"/>
      <c r="G131" s="446"/>
      <c r="H131" s="445"/>
      <c r="I131" s="445"/>
      <c r="J131" s="446"/>
      <c r="K131" s="445"/>
      <c r="L131" s="445"/>
      <c r="M131" s="446"/>
      <c r="N131" s="436"/>
      <c r="O131" s="436"/>
      <c r="P131" s="436"/>
      <c r="Q131" s="436"/>
      <c r="R131" s="436"/>
      <c r="S131" s="436"/>
      <c r="T131" s="436"/>
      <c r="U131" s="436"/>
      <c r="V131" s="436"/>
      <c r="W131" s="436"/>
      <c r="X131" s="436"/>
      <c r="Y131" s="436"/>
      <c r="Z131" s="436"/>
      <c r="AA131" s="436"/>
      <c r="AB131" s="436"/>
      <c r="AC131" s="436"/>
      <c r="AD131" s="436"/>
      <c r="AE131" s="436"/>
      <c r="AF131" s="436"/>
      <c r="AG131" s="436"/>
      <c r="AH131" s="436"/>
      <c r="AI131" s="436"/>
      <c r="AJ131" s="436"/>
      <c r="AK131" s="436"/>
      <c r="AL131" s="436"/>
      <c r="AM131" s="436"/>
      <c r="AN131" s="436"/>
      <c r="AO131" s="436"/>
      <c r="AP131" s="436"/>
      <c r="AQ131" s="436"/>
      <c r="AR131" s="436"/>
      <c r="AS131" s="436"/>
      <c r="AT131" s="436"/>
      <c r="AU131" s="436"/>
    </row>
    <row r="132" spans="1:47" s="442" customFormat="1" ht="16.5">
      <c r="A132" s="443"/>
      <c r="B132" s="444"/>
      <c r="C132" s="445"/>
      <c r="D132" s="446"/>
      <c r="E132" s="446"/>
      <c r="F132" s="446"/>
      <c r="G132" s="446"/>
      <c r="H132" s="445"/>
      <c r="I132" s="445"/>
      <c r="J132" s="446"/>
      <c r="K132" s="445"/>
      <c r="L132" s="445"/>
      <c r="M132" s="446"/>
      <c r="N132" s="436"/>
      <c r="O132" s="436"/>
      <c r="P132" s="436"/>
      <c r="Q132" s="436"/>
      <c r="R132" s="436"/>
      <c r="S132" s="436"/>
      <c r="T132" s="436"/>
      <c r="U132" s="436"/>
      <c r="V132" s="436"/>
      <c r="W132" s="436"/>
      <c r="X132" s="436"/>
      <c r="Y132" s="436"/>
      <c r="Z132" s="436"/>
      <c r="AA132" s="436"/>
      <c r="AB132" s="436"/>
      <c r="AC132" s="436"/>
      <c r="AD132" s="436"/>
      <c r="AE132" s="436"/>
      <c r="AF132" s="436"/>
      <c r="AG132" s="436"/>
      <c r="AH132" s="436"/>
      <c r="AI132" s="436"/>
      <c r="AJ132" s="436"/>
      <c r="AK132" s="436"/>
      <c r="AL132" s="436"/>
      <c r="AM132" s="436"/>
      <c r="AN132" s="436"/>
      <c r="AO132" s="436"/>
      <c r="AP132" s="436"/>
      <c r="AQ132" s="436"/>
      <c r="AR132" s="436"/>
      <c r="AS132" s="436"/>
      <c r="AT132" s="436"/>
      <c r="AU132" s="436"/>
    </row>
    <row r="133" spans="1:47" s="442" customFormat="1" ht="16.5">
      <c r="A133" s="443"/>
      <c r="B133" s="444"/>
      <c r="C133" s="445"/>
      <c r="D133" s="446"/>
      <c r="E133" s="446"/>
      <c r="F133" s="446"/>
      <c r="G133" s="446"/>
      <c r="H133" s="445"/>
      <c r="I133" s="445"/>
      <c r="J133" s="446"/>
      <c r="K133" s="445"/>
      <c r="L133" s="445"/>
      <c r="M133" s="446"/>
      <c r="N133" s="436"/>
      <c r="O133" s="436"/>
      <c r="P133" s="436"/>
      <c r="Q133" s="436"/>
      <c r="R133" s="436"/>
      <c r="S133" s="436"/>
      <c r="T133" s="436"/>
      <c r="U133" s="436"/>
      <c r="V133" s="436"/>
      <c r="W133" s="436"/>
      <c r="X133" s="436"/>
      <c r="Y133" s="436"/>
      <c r="Z133" s="436"/>
      <c r="AA133" s="436"/>
      <c r="AB133" s="436"/>
      <c r="AC133" s="436"/>
      <c r="AD133" s="436"/>
      <c r="AE133" s="436"/>
      <c r="AF133" s="436"/>
      <c r="AG133" s="436"/>
      <c r="AH133" s="436"/>
      <c r="AI133" s="436"/>
      <c r="AJ133" s="436"/>
      <c r="AK133" s="436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</row>
    <row r="134" spans="1:47" s="442" customFormat="1" ht="16.5">
      <c r="A134" s="443"/>
      <c r="B134" s="444"/>
      <c r="C134" s="445"/>
      <c r="D134" s="446"/>
      <c r="E134" s="446"/>
      <c r="F134" s="446"/>
      <c r="G134" s="446"/>
      <c r="H134" s="445"/>
      <c r="I134" s="445"/>
      <c r="J134" s="446"/>
      <c r="K134" s="445"/>
      <c r="L134" s="445"/>
      <c r="M134" s="44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6"/>
      <c r="AC134" s="436"/>
      <c r="AD134" s="436"/>
      <c r="AE134" s="436"/>
      <c r="AF134" s="436"/>
      <c r="AG134" s="436"/>
      <c r="AH134" s="436"/>
      <c r="AI134" s="436"/>
      <c r="AJ134" s="436"/>
      <c r="AK134" s="436"/>
      <c r="AL134" s="436"/>
      <c r="AM134" s="436"/>
      <c r="AN134" s="436"/>
      <c r="AO134" s="436"/>
      <c r="AP134" s="436"/>
      <c r="AQ134" s="436"/>
      <c r="AR134" s="436"/>
      <c r="AS134" s="436"/>
      <c r="AT134" s="436"/>
      <c r="AU134" s="436"/>
    </row>
    <row r="135" spans="1:47" s="442" customFormat="1" ht="16.5">
      <c r="A135" s="443"/>
      <c r="B135" s="444"/>
      <c r="C135" s="445"/>
      <c r="D135" s="446"/>
      <c r="E135" s="446"/>
      <c r="F135" s="446"/>
      <c r="G135" s="446"/>
      <c r="H135" s="445"/>
      <c r="I135" s="445"/>
      <c r="J135" s="446"/>
      <c r="K135" s="445"/>
      <c r="L135" s="445"/>
      <c r="M135" s="446"/>
      <c r="N135" s="436"/>
      <c r="O135" s="436"/>
      <c r="P135" s="436"/>
      <c r="Q135" s="436"/>
      <c r="R135" s="436"/>
      <c r="S135" s="436"/>
      <c r="T135" s="436"/>
      <c r="U135" s="436"/>
      <c r="V135" s="436"/>
      <c r="W135" s="436"/>
      <c r="X135" s="436"/>
      <c r="Y135" s="436"/>
      <c r="Z135" s="436"/>
      <c r="AA135" s="436"/>
      <c r="AB135" s="436"/>
      <c r="AC135" s="436"/>
      <c r="AD135" s="436"/>
      <c r="AE135" s="436"/>
      <c r="AF135" s="436"/>
      <c r="AG135" s="436"/>
      <c r="AH135" s="436"/>
      <c r="AI135" s="436"/>
      <c r="AJ135" s="436"/>
      <c r="AK135" s="436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</row>
    <row r="136" spans="1:47" s="442" customFormat="1" ht="16.5">
      <c r="A136" s="443"/>
      <c r="B136" s="444"/>
      <c r="C136" s="445"/>
      <c r="D136" s="446"/>
      <c r="E136" s="446"/>
      <c r="F136" s="446"/>
      <c r="G136" s="446"/>
      <c r="H136" s="445"/>
      <c r="I136" s="445"/>
      <c r="J136" s="446"/>
      <c r="K136" s="445"/>
      <c r="L136" s="445"/>
      <c r="M136" s="446"/>
      <c r="N136" s="436"/>
      <c r="O136" s="436"/>
      <c r="P136" s="436"/>
      <c r="Q136" s="436"/>
      <c r="R136" s="436"/>
      <c r="S136" s="436"/>
      <c r="T136" s="436"/>
      <c r="U136" s="436"/>
      <c r="V136" s="436"/>
      <c r="W136" s="436"/>
      <c r="X136" s="436"/>
      <c r="Y136" s="436"/>
      <c r="Z136" s="436"/>
      <c r="AA136" s="436"/>
      <c r="AB136" s="436"/>
      <c r="AC136" s="436"/>
      <c r="AD136" s="436"/>
      <c r="AE136" s="436"/>
      <c r="AF136" s="436"/>
      <c r="AG136" s="436"/>
      <c r="AH136" s="436"/>
      <c r="AI136" s="436"/>
      <c r="AJ136" s="436"/>
      <c r="AK136" s="436"/>
      <c r="AL136" s="436"/>
      <c r="AM136" s="436"/>
      <c r="AN136" s="436"/>
      <c r="AO136" s="436"/>
      <c r="AP136" s="436"/>
      <c r="AQ136" s="436"/>
      <c r="AR136" s="436"/>
      <c r="AS136" s="436"/>
      <c r="AT136" s="436"/>
      <c r="AU136" s="436"/>
    </row>
    <row r="137" spans="1:47" s="442" customFormat="1" ht="16.5">
      <c r="A137" s="443"/>
      <c r="B137" s="444"/>
      <c r="C137" s="445"/>
      <c r="D137" s="446"/>
      <c r="E137" s="446"/>
      <c r="F137" s="446"/>
      <c r="G137" s="446"/>
      <c r="H137" s="445"/>
      <c r="I137" s="445"/>
      <c r="J137" s="446"/>
      <c r="K137" s="445"/>
      <c r="L137" s="445"/>
      <c r="M137" s="446"/>
      <c r="N137" s="436"/>
      <c r="O137" s="436"/>
      <c r="P137" s="436"/>
      <c r="Q137" s="436"/>
      <c r="R137" s="436"/>
      <c r="S137" s="436"/>
      <c r="T137" s="436"/>
      <c r="U137" s="436"/>
      <c r="V137" s="436"/>
      <c r="W137" s="436"/>
      <c r="X137" s="436"/>
      <c r="Y137" s="436"/>
      <c r="Z137" s="436"/>
      <c r="AA137" s="436"/>
      <c r="AB137" s="436"/>
      <c r="AC137" s="436"/>
      <c r="AD137" s="436"/>
      <c r="AE137" s="436"/>
      <c r="AF137" s="436"/>
      <c r="AG137" s="436"/>
      <c r="AH137" s="436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</row>
    <row r="138" spans="1:47" s="442" customFormat="1" ht="16.5">
      <c r="A138" s="443"/>
      <c r="B138" s="444"/>
      <c r="C138" s="445"/>
      <c r="D138" s="446"/>
      <c r="E138" s="446"/>
      <c r="F138" s="446"/>
      <c r="G138" s="446"/>
      <c r="H138" s="445"/>
      <c r="I138" s="445"/>
      <c r="J138" s="446"/>
      <c r="K138" s="445"/>
      <c r="L138" s="445"/>
      <c r="M138" s="446"/>
      <c r="N138" s="436"/>
      <c r="O138" s="436"/>
      <c r="P138" s="436"/>
      <c r="Q138" s="436"/>
      <c r="R138" s="436"/>
      <c r="S138" s="436"/>
      <c r="T138" s="436"/>
      <c r="U138" s="436"/>
      <c r="V138" s="436"/>
      <c r="W138" s="436"/>
      <c r="X138" s="436"/>
      <c r="Y138" s="436"/>
      <c r="Z138" s="436"/>
      <c r="AA138" s="436"/>
      <c r="AB138" s="436"/>
      <c r="AC138" s="436"/>
      <c r="AD138" s="436"/>
      <c r="AE138" s="436"/>
      <c r="AF138" s="436"/>
      <c r="AG138" s="436"/>
      <c r="AH138" s="436"/>
      <c r="AI138" s="436"/>
      <c r="AJ138" s="436"/>
      <c r="AK138" s="436"/>
      <c r="AL138" s="436"/>
      <c r="AM138" s="436"/>
      <c r="AN138" s="436"/>
      <c r="AO138" s="436"/>
      <c r="AP138" s="436"/>
      <c r="AQ138" s="436"/>
      <c r="AR138" s="436"/>
      <c r="AS138" s="436"/>
      <c r="AT138" s="436"/>
      <c r="AU138" s="436"/>
    </row>
    <row r="139" spans="1:47" s="442" customFormat="1" ht="16.5">
      <c r="A139" s="443"/>
      <c r="B139" s="444"/>
      <c r="C139" s="445"/>
      <c r="D139" s="446"/>
      <c r="E139" s="446"/>
      <c r="F139" s="446"/>
      <c r="G139" s="446"/>
      <c r="H139" s="445"/>
      <c r="I139" s="445"/>
      <c r="J139" s="446"/>
      <c r="K139" s="445"/>
      <c r="L139" s="445"/>
      <c r="M139" s="446"/>
      <c r="N139" s="436"/>
      <c r="O139" s="436"/>
      <c r="P139" s="436"/>
      <c r="Q139" s="436"/>
      <c r="R139" s="436"/>
      <c r="S139" s="436"/>
      <c r="T139" s="436"/>
      <c r="U139" s="436"/>
      <c r="V139" s="436"/>
      <c r="W139" s="436"/>
      <c r="X139" s="436"/>
      <c r="Y139" s="436"/>
      <c r="Z139" s="436"/>
      <c r="AA139" s="436"/>
      <c r="AB139" s="436"/>
      <c r="AC139" s="436"/>
      <c r="AD139" s="436"/>
      <c r="AE139" s="436"/>
      <c r="AF139" s="436"/>
      <c r="AG139" s="436"/>
      <c r="AH139" s="436"/>
      <c r="AI139" s="436"/>
      <c r="AJ139" s="436"/>
      <c r="AK139" s="436"/>
      <c r="AL139" s="436"/>
      <c r="AM139" s="436"/>
      <c r="AN139" s="436"/>
      <c r="AO139" s="436"/>
      <c r="AP139" s="436"/>
      <c r="AQ139" s="436"/>
      <c r="AR139" s="436"/>
      <c r="AS139" s="436"/>
      <c r="AT139" s="436"/>
      <c r="AU139" s="436"/>
    </row>
    <row r="140" spans="1:47" s="442" customFormat="1" ht="16.5">
      <c r="A140" s="443"/>
      <c r="B140" s="444"/>
      <c r="C140" s="445"/>
      <c r="D140" s="446"/>
      <c r="E140" s="446"/>
      <c r="F140" s="446"/>
      <c r="G140" s="446"/>
      <c r="H140" s="445"/>
      <c r="I140" s="445"/>
      <c r="J140" s="446"/>
      <c r="K140" s="445"/>
      <c r="L140" s="445"/>
      <c r="M140" s="446"/>
      <c r="N140" s="436"/>
      <c r="O140" s="436"/>
      <c r="P140" s="436"/>
      <c r="Q140" s="436"/>
      <c r="R140" s="436"/>
      <c r="S140" s="436"/>
      <c r="T140" s="436"/>
      <c r="U140" s="436"/>
      <c r="V140" s="436"/>
      <c r="W140" s="436"/>
      <c r="X140" s="436"/>
      <c r="Y140" s="436"/>
      <c r="Z140" s="436"/>
      <c r="AA140" s="436"/>
      <c r="AB140" s="436"/>
      <c r="AC140" s="436"/>
      <c r="AD140" s="436"/>
      <c r="AE140" s="436"/>
      <c r="AF140" s="436"/>
      <c r="AG140" s="436"/>
      <c r="AH140" s="436"/>
      <c r="AI140" s="436"/>
      <c r="AJ140" s="436"/>
      <c r="AK140" s="436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</row>
    <row r="141" spans="1:47" s="442" customFormat="1" ht="16.5">
      <c r="A141" s="443"/>
      <c r="B141" s="444"/>
      <c r="C141" s="445"/>
      <c r="D141" s="446"/>
      <c r="E141" s="446"/>
      <c r="F141" s="446"/>
      <c r="G141" s="446"/>
      <c r="H141" s="445"/>
      <c r="I141" s="445"/>
      <c r="J141" s="446"/>
      <c r="K141" s="445"/>
      <c r="L141" s="445"/>
      <c r="M141" s="446"/>
      <c r="N141" s="436"/>
      <c r="O141" s="436"/>
      <c r="P141" s="436"/>
      <c r="Q141" s="436"/>
      <c r="R141" s="436"/>
      <c r="S141" s="436"/>
      <c r="T141" s="436"/>
      <c r="U141" s="436"/>
      <c r="V141" s="436"/>
      <c r="W141" s="436"/>
      <c r="X141" s="436"/>
      <c r="Y141" s="436"/>
      <c r="Z141" s="436"/>
      <c r="AA141" s="436"/>
      <c r="AB141" s="436"/>
      <c r="AC141" s="436"/>
      <c r="AD141" s="436"/>
      <c r="AE141" s="436"/>
      <c r="AF141" s="436"/>
      <c r="AG141" s="436"/>
      <c r="AH141" s="436"/>
      <c r="AI141" s="436"/>
      <c r="AJ141" s="436"/>
      <c r="AK141" s="436"/>
      <c r="AL141" s="436"/>
      <c r="AM141" s="436"/>
      <c r="AN141" s="436"/>
      <c r="AO141" s="436"/>
      <c r="AP141" s="436"/>
      <c r="AQ141" s="436"/>
      <c r="AR141" s="436"/>
      <c r="AS141" s="436"/>
      <c r="AT141" s="436"/>
      <c r="AU141" s="436"/>
    </row>
    <row r="142" spans="1:47" s="442" customFormat="1" ht="16.5">
      <c r="A142" s="443"/>
      <c r="B142" s="444"/>
      <c r="C142" s="445"/>
      <c r="D142" s="446"/>
      <c r="E142" s="446"/>
      <c r="F142" s="446"/>
      <c r="G142" s="446"/>
      <c r="H142" s="445"/>
      <c r="I142" s="445"/>
      <c r="J142" s="446"/>
      <c r="K142" s="445"/>
      <c r="L142" s="445"/>
      <c r="M142" s="446"/>
      <c r="N142" s="436"/>
      <c r="O142" s="436"/>
      <c r="P142" s="436"/>
      <c r="Q142" s="436"/>
      <c r="R142" s="436"/>
      <c r="S142" s="436"/>
      <c r="T142" s="436"/>
      <c r="U142" s="436"/>
      <c r="V142" s="436"/>
      <c r="W142" s="436"/>
      <c r="X142" s="436"/>
      <c r="Y142" s="436"/>
      <c r="Z142" s="436"/>
      <c r="AA142" s="436"/>
      <c r="AB142" s="436"/>
      <c r="AC142" s="436"/>
      <c r="AD142" s="436"/>
      <c r="AE142" s="436"/>
      <c r="AF142" s="436"/>
      <c r="AG142" s="436"/>
      <c r="AH142" s="436"/>
      <c r="AI142" s="436"/>
      <c r="AJ142" s="436"/>
      <c r="AK142" s="436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36"/>
    </row>
    <row r="143" spans="1:47" s="442" customFormat="1" ht="16.5">
      <c r="A143" s="443"/>
      <c r="B143" s="444"/>
      <c r="C143" s="445"/>
      <c r="D143" s="446"/>
      <c r="E143" s="446"/>
      <c r="F143" s="446"/>
      <c r="G143" s="446"/>
      <c r="H143" s="445"/>
      <c r="I143" s="445"/>
      <c r="J143" s="446"/>
      <c r="K143" s="445"/>
      <c r="L143" s="445"/>
      <c r="M143" s="446"/>
      <c r="N143" s="436"/>
      <c r="O143" s="436"/>
      <c r="P143" s="436"/>
      <c r="Q143" s="436"/>
      <c r="R143" s="436"/>
      <c r="S143" s="436"/>
      <c r="T143" s="436"/>
      <c r="U143" s="436"/>
      <c r="V143" s="436"/>
      <c r="W143" s="436"/>
      <c r="X143" s="436"/>
      <c r="Y143" s="436"/>
      <c r="Z143" s="436"/>
      <c r="AA143" s="436"/>
      <c r="AB143" s="436"/>
      <c r="AC143" s="436"/>
      <c r="AD143" s="436"/>
      <c r="AE143" s="436"/>
      <c r="AF143" s="436"/>
      <c r="AG143" s="436"/>
      <c r="AH143" s="436"/>
      <c r="AI143" s="436"/>
      <c r="AJ143" s="436"/>
      <c r="AK143" s="436"/>
      <c r="AL143" s="436"/>
      <c r="AM143" s="436"/>
      <c r="AN143" s="436"/>
      <c r="AO143" s="436"/>
      <c r="AP143" s="436"/>
      <c r="AQ143" s="436"/>
      <c r="AR143" s="436"/>
      <c r="AS143" s="436"/>
      <c r="AT143" s="436"/>
      <c r="AU143" s="436"/>
    </row>
    <row r="144" spans="1:47" s="442" customFormat="1" ht="16.5">
      <c r="A144" s="443"/>
      <c r="B144" s="444"/>
      <c r="C144" s="445"/>
      <c r="D144" s="446"/>
      <c r="E144" s="446"/>
      <c r="F144" s="446"/>
      <c r="G144" s="446"/>
      <c r="H144" s="445"/>
      <c r="I144" s="445"/>
      <c r="J144" s="446"/>
      <c r="K144" s="445"/>
      <c r="L144" s="445"/>
      <c r="M144" s="446"/>
      <c r="N144" s="436"/>
      <c r="O144" s="436"/>
      <c r="P144" s="436"/>
      <c r="Q144" s="436"/>
      <c r="R144" s="436"/>
      <c r="S144" s="436"/>
      <c r="T144" s="436"/>
      <c r="U144" s="436"/>
      <c r="V144" s="436"/>
      <c r="W144" s="436"/>
      <c r="X144" s="436"/>
      <c r="Y144" s="436"/>
      <c r="Z144" s="436"/>
      <c r="AA144" s="436"/>
      <c r="AB144" s="436"/>
      <c r="AC144" s="436"/>
      <c r="AD144" s="436"/>
      <c r="AE144" s="436"/>
      <c r="AF144" s="436"/>
      <c r="AG144" s="436"/>
      <c r="AH144" s="436"/>
      <c r="AI144" s="436"/>
      <c r="AJ144" s="436"/>
      <c r="AK144" s="436"/>
      <c r="AL144" s="436"/>
      <c r="AM144" s="436"/>
      <c r="AN144" s="436"/>
      <c r="AO144" s="436"/>
      <c r="AP144" s="436"/>
      <c r="AQ144" s="436"/>
      <c r="AR144" s="436"/>
      <c r="AS144" s="436"/>
      <c r="AT144" s="436"/>
      <c r="AU144" s="436"/>
    </row>
    <row r="145" spans="1:47" s="442" customFormat="1" ht="16.5">
      <c r="A145" s="443"/>
      <c r="B145" s="444"/>
      <c r="C145" s="445"/>
      <c r="D145" s="446"/>
      <c r="E145" s="446"/>
      <c r="F145" s="446"/>
      <c r="G145" s="446"/>
      <c r="H145" s="445"/>
      <c r="I145" s="445"/>
      <c r="J145" s="446"/>
      <c r="K145" s="445"/>
      <c r="L145" s="445"/>
      <c r="M145" s="446"/>
      <c r="N145" s="436"/>
      <c r="O145" s="436"/>
      <c r="P145" s="436"/>
      <c r="Q145" s="436"/>
      <c r="R145" s="436"/>
      <c r="S145" s="436"/>
      <c r="T145" s="436"/>
      <c r="U145" s="436"/>
      <c r="V145" s="436"/>
      <c r="W145" s="436"/>
      <c r="X145" s="436"/>
      <c r="Y145" s="436"/>
      <c r="Z145" s="436"/>
      <c r="AA145" s="436"/>
      <c r="AB145" s="436"/>
      <c r="AC145" s="436"/>
      <c r="AD145" s="436"/>
      <c r="AE145" s="436"/>
      <c r="AF145" s="436"/>
      <c r="AG145" s="436"/>
      <c r="AH145" s="436"/>
      <c r="AI145" s="436"/>
      <c r="AJ145" s="436"/>
      <c r="AK145" s="436"/>
      <c r="AL145" s="436"/>
      <c r="AM145" s="436"/>
      <c r="AN145" s="436"/>
      <c r="AO145" s="436"/>
      <c r="AP145" s="436"/>
      <c r="AQ145" s="436"/>
      <c r="AR145" s="436"/>
      <c r="AS145" s="436"/>
      <c r="AT145" s="436"/>
      <c r="AU145" s="436"/>
    </row>
    <row r="146" spans="1:47" s="442" customFormat="1" ht="16.5">
      <c r="A146" s="443"/>
      <c r="B146" s="444"/>
      <c r="C146" s="445"/>
      <c r="D146" s="446"/>
      <c r="E146" s="446"/>
      <c r="F146" s="446"/>
      <c r="G146" s="446"/>
      <c r="H146" s="445"/>
      <c r="I146" s="445"/>
      <c r="J146" s="446"/>
      <c r="K146" s="445"/>
      <c r="L146" s="445"/>
      <c r="M146" s="446"/>
      <c r="N146" s="436"/>
      <c r="O146" s="436"/>
      <c r="P146" s="436"/>
      <c r="Q146" s="436"/>
      <c r="R146" s="436"/>
      <c r="S146" s="436"/>
      <c r="T146" s="436"/>
      <c r="U146" s="436"/>
      <c r="V146" s="436"/>
      <c r="W146" s="436"/>
      <c r="X146" s="436"/>
      <c r="Y146" s="436"/>
      <c r="Z146" s="436"/>
      <c r="AA146" s="436"/>
      <c r="AB146" s="436"/>
      <c r="AC146" s="436"/>
      <c r="AD146" s="436"/>
      <c r="AE146" s="436"/>
      <c r="AF146" s="436"/>
      <c r="AG146" s="436"/>
      <c r="AH146" s="436"/>
      <c r="AI146" s="436"/>
      <c r="AJ146" s="436"/>
      <c r="AK146" s="436"/>
      <c r="AL146" s="436"/>
      <c r="AM146" s="436"/>
      <c r="AN146" s="436"/>
      <c r="AO146" s="436"/>
      <c r="AP146" s="436"/>
      <c r="AQ146" s="436"/>
      <c r="AR146" s="436"/>
      <c r="AS146" s="436"/>
      <c r="AT146" s="436"/>
      <c r="AU146" s="436"/>
    </row>
    <row r="147" spans="1:47" s="442" customFormat="1" ht="16.5">
      <c r="A147" s="443"/>
      <c r="B147" s="444"/>
      <c r="C147" s="445"/>
      <c r="D147" s="446"/>
      <c r="E147" s="446"/>
      <c r="F147" s="446"/>
      <c r="G147" s="446"/>
      <c r="H147" s="445"/>
      <c r="I147" s="445"/>
      <c r="J147" s="446"/>
      <c r="K147" s="445"/>
      <c r="L147" s="445"/>
      <c r="M147" s="446"/>
      <c r="N147" s="436"/>
      <c r="O147" s="436"/>
      <c r="P147" s="436"/>
      <c r="Q147" s="436"/>
      <c r="R147" s="436"/>
      <c r="S147" s="436"/>
      <c r="T147" s="436"/>
      <c r="U147" s="436"/>
      <c r="V147" s="436"/>
      <c r="W147" s="436"/>
      <c r="X147" s="436"/>
      <c r="Y147" s="436"/>
      <c r="Z147" s="436"/>
      <c r="AA147" s="436"/>
      <c r="AB147" s="436"/>
      <c r="AC147" s="436"/>
      <c r="AD147" s="436"/>
      <c r="AE147" s="436"/>
      <c r="AF147" s="436"/>
      <c r="AG147" s="436"/>
      <c r="AH147" s="436"/>
      <c r="AI147" s="436"/>
      <c r="AJ147" s="436"/>
      <c r="AK147" s="436"/>
      <c r="AL147" s="436"/>
      <c r="AM147" s="436"/>
      <c r="AN147" s="436"/>
      <c r="AO147" s="436"/>
      <c r="AP147" s="436"/>
      <c r="AQ147" s="436"/>
      <c r="AR147" s="436"/>
      <c r="AS147" s="436"/>
      <c r="AT147" s="436"/>
      <c r="AU147" s="436"/>
    </row>
    <row r="148" spans="1:47" s="442" customFormat="1" ht="16.5">
      <c r="A148" s="443"/>
      <c r="B148" s="444"/>
      <c r="C148" s="445"/>
      <c r="D148" s="446"/>
      <c r="E148" s="446"/>
      <c r="F148" s="446"/>
      <c r="G148" s="446"/>
      <c r="H148" s="445"/>
      <c r="I148" s="445"/>
      <c r="J148" s="446"/>
      <c r="K148" s="445"/>
      <c r="L148" s="445"/>
      <c r="M148" s="446"/>
      <c r="N148" s="436"/>
      <c r="O148" s="436"/>
      <c r="P148" s="436"/>
      <c r="Q148" s="436"/>
      <c r="R148" s="436"/>
      <c r="S148" s="436"/>
      <c r="T148" s="436"/>
      <c r="U148" s="436"/>
      <c r="V148" s="436"/>
      <c r="W148" s="436"/>
      <c r="X148" s="436"/>
      <c r="Y148" s="436"/>
      <c r="Z148" s="436"/>
      <c r="AA148" s="436"/>
      <c r="AB148" s="436"/>
      <c r="AC148" s="436"/>
      <c r="AD148" s="436"/>
      <c r="AE148" s="436"/>
      <c r="AF148" s="436"/>
      <c r="AG148" s="436"/>
      <c r="AH148" s="436"/>
      <c r="AI148" s="436"/>
      <c r="AJ148" s="436"/>
      <c r="AK148" s="436"/>
      <c r="AL148" s="436"/>
      <c r="AM148" s="436"/>
      <c r="AN148" s="436"/>
      <c r="AO148" s="436"/>
      <c r="AP148" s="436"/>
      <c r="AQ148" s="436"/>
      <c r="AR148" s="436"/>
      <c r="AS148" s="436"/>
      <c r="AT148" s="436"/>
      <c r="AU148" s="436"/>
    </row>
    <row r="149" spans="1:47" s="442" customFormat="1" ht="16.5">
      <c r="A149" s="443"/>
      <c r="B149" s="444"/>
      <c r="C149" s="445"/>
      <c r="D149" s="446"/>
      <c r="E149" s="446"/>
      <c r="F149" s="446"/>
      <c r="G149" s="446"/>
      <c r="H149" s="445"/>
      <c r="I149" s="445"/>
      <c r="J149" s="446"/>
      <c r="K149" s="445"/>
      <c r="L149" s="445"/>
      <c r="M149" s="446"/>
      <c r="N149" s="436"/>
      <c r="O149" s="436"/>
      <c r="P149" s="436"/>
      <c r="Q149" s="436"/>
      <c r="R149" s="436"/>
      <c r="S149" s="436"/>
      <c r="T149" s="436"/>
      <c r="U149" s="436"/>
      <c r="V149" s="436"/>
      <c r="W149" s="436"/>
      <c r="X149" s="436"/>
      <c r="Y149" s="436"/>
      <c r="Z149" s="436"/>
      <c r="AA149" s="436"/>
      <c r="AB149" s="436"/>
      <c r="AC149" s="436"/>
      <c r="AD149" s="436"/>
      <c r="AE149" s="436"/>
      <c r="AF149" s="436"/>
      <c r="AG149" s="436"/>
      <c r="AH149" s="436"/>
      <c r="AI149" s="436"/>
      <c r="AJ149" s="436"/>
      <c r="AK149" s="436"/>
      <c r="AL149" s="436"/>
      <c r="AM149" s="436"/>
      <c r="AN149" s="436"/>
      <c r="AO149" s="436"/>
      <c r="AP149" s="436"/>
      <c r="AQ149" s="436"/>
      <c r="AR149" s="436"/>
      <c r="AS149" s="436"/>
      <c r="AT149" s="436"/>
      <c r="AU149" s="436"/>
    </row>
    <row r="150" spans="1:47" s="442" customFormat="1" ht="16.5">
      <c r="A150" s="443"/>
      <c r="B150" s="444"/>
      <c r="C150" s="445"/>
      <c r="D150" s="446"/>
      <c r="E150" s="446"/>
      <c r="F150" s="446"/>
      <c r="G150" s="446"/>
      <c r="H150" s="445"/>
      <c r="I150" s="445"/>
      <c r="J150" s="446"/>
      <c r="K150" s="445"/>
      <c r="L150" s="445"/>
      <c r="M150" s="446"/>
      <c r="N150" s="436"/>
      <c r="O150" s="436"/>
      <c r="P150" s="436"/>
      <c r="Q150" s="436"/>
      <c r="R150" s="436"/>
      <c r="S150" s="436"/>
      <c r="T150" s="436"/>
      <c r="U150" s="436"/>
      <c r="V150" s="436"/>
      <c r="W150" s="436"/>
      <c r="X150" s="436"/>
      <c r="Y150" s="436"/>
      <c r="Z150" s="436"/>
      <c r="AA150" s="436"/>
      <c r="AB150" s="436"/>
      <c r="AC150" s="436"/>
      <c r="AD150" s="436"/>
      <c r="AE150" s="436"/>
      <c r="AF150" s="436"/>
      <c r="AG150" s="436"/>
      <c r="AH150" s="436"/>
      <c r="AI150" s="436"/>
      <c r="AJ150" s="436"/>
      <c r="AK150" s="436"/>
      <c r="AL150" s="436"/>
      <c r="AM150" s="436"/>
      <c r="AN150" s="436"/>
      <c r="AO150" s="436"/>
      <c r="AP150" s="436"/>
      <c r="AQ150" s="436"/>
      <c r="AR150" s="436"/>
      <c r="AS150" s="436"/>
      <c r="AT150" s="436"/>
      <c r="AU150" s="436"/>
    </row>
    <row r="151" spans="1:47" s="442" customFormat="1" ht="16.5">
      <c r="A151" s="443"/>
      <c r="B151" s="444"/>
      <c r="C151" s="445"/>
      <c r="D151" s="446"/>
      <c r="E151" s="446"/>
      <c r="F151" s="446"/>
      <c r="G151" s="446"/>
      <c r="H151" s="445"/>
      <c r="I151" s="445"/>
      <c r="J151" s="446"/>
      <c r="K151" s="445"/>
      <c r="L151" s="445"/>
      <c r="M151" s="446"/>
      <c r="N151" s="436"/>
      <c r="O151" s="436"/>
      <c r="P151" s="436"/>
      <c r="Q151" s="436"/>
      <c r="R151" s="436"/>
      <c r="S151" s="436"/>
      <c r="T151" s="436"/>
      <c r="U151" s="436"/>
      <c r="V151" s="436"/>
      <c r="W151" s="436"/>
      <c r="X151" s="436"/>
      <c r="Y151" s="436"/>
      <c r="Z151" s="436"/>
      <c r="AA151" s="436"/>
      <c r="AB151" s="436"/>
      <c r="AC151" s="436"/>
      <c r="AD151" s="436"/>
      <c r="AE151" s="436"/>
      <c r="AF151" s="436"/>
      <c r="AG151" s="436"/>
      <c r="AH151" s="436"/>
      <c r="AI151" s="436"/>
      <c r="AJ151" s="436"/>
      <c r="AK151" s="436"/>
      <c r="AL151" s="436"/>
      <c r="AM151" s="436"/>
      <c r="AN151" s="436"/>
      <c r="AO151" s="436"/>
      <c r="AP151" s="436"/>
      <c r="AQ151" s="436"/>
      <c r="AR151" s="436"/>
      <c r="AS151" s="436"/>
      <c r="AT151" s="436"/>
      <c r="AU151" s="436"/>
    </row>
    <row r="152" spans="1:47" s="442" customFormat="1" ht="16.5">
      <c r="A152" s="443"/>
      <c r="B152" s="444"/>
      <c r="C152" s="445"/>
      <c r="D152" s="446"/>
      <c r="E152" s="446"/>
      <c r="F152" s="446"/>
      <c r="G152" s="446"/>
      <c r="H152" s="445"/>
      <c r="I152" s="445"/>
      <c r="J152" s="446"/>
      <c r="K152" s="445"/>
      <c r="L152" s="445"/>
      <c r="M152" s="446"/>
      <c r="N152" s="436"/>
      <c r="O152" s="436"/>
      <c r="P152" s="436"/>
      <c r="Q152" s="436"/>
      <c r="R152" s="436"/>
      <c r="S152" s="436"/>
      <c r="T152" s="436"/>
      <c r="U152" s="436"/>
      <c r="V152" s="436"/>
      <c r="W152" s="436"/>
      <c r="X152" s="436"/>
      <c r="Y152" s="436"/>
      <c r="Z152" s="436"/>
      <c r="AA152" s="436"/>
      <c r="AB152" s="436"/>
      <c r="AC152" s="436"/>
      <c r="AD152" s="436"/>
      <c r="AE152" s="436"/>
      <c r="AF152" s="436"/>
      <c r="AG152" s="436"/>
      <c r="AH152" s="436"/>
      <c r="AI152" s="436"/>
      <c r="AJ152" s="436"/>
      <c r="AK152" s="436"/>
      <c r="AL152" s="436"/>
      <c r="AM152" s="436"/>
      <c r="AN152" s="436"/>
      <c r="AO152" s="436"/>
      <c r="AP152" s="436"/>
      <c r="AQ152" s="436"/>
      <c r="AR152" s="436"/>
      <c r="AS152" s="436"/>
      <c r="AT152" s="436"/>
      <c r="AU152" s="436"/>
    </row>
    <row r="153" spans="1:47" s="442" customFormat="1" ht="16.5">
      <c r="A153" s="443"/>
      <c r="B153" s="444"/>
      <c r="C153" s="445"/>
      <c r="D153" s="446"/>
      <c r="E153" s="446"/>
      <c r="F153" s="446"/>
      <c r="G153" s="446"/>
      <c r="H153" s="445"/>
      <c r="I153" s="445"/>
      <c r="J153" s="446"/>
      <c r="K153" s="445"/>
      <c r="L153" s="445"/>
      <c r="M153" s="44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6"/>
      <c r="AC153" s="436"/>
      <c r="AD153" s="436"/>
      <c r="AE153" s="436"/>
      <c r="AF153" s="436"/>
      <c r="AG153" s="436"/>
      <c r="AH153" s="436"/>
      <c r="AI153" s="436"/>
      <c r="AJ153" s="436"/>
      <c r="AK153" s="436"/>
      <c r="AL153" s="436"/>
      <c r="AM153" s="436"/>
      <c r="AN153" s="436"/>
      <c r="AO153" s="436"/>
      <c r="AP153" s="436"/>
      <c r="AQ153" s="436"/>
      <c r="AR153" s="436"/>
      <c r="AS153" s="436"/>
      <c r="AT153" s="436"/>
      <c r="AU153" s="436"/>
    </row>
    <row r="154" spans="1:47" s="442" customFormat="1" ht="16.5">
      <c r="A154" s="443"/>
      <c r="B154" s="444"/>
      <c r="C154" s="445"/>
      <c r="D154" s="446"/>
      <c r="E154" s="446"/>
      <c r="F154" s="446"/>
      <c r="G154" s="446"/>
      <c r="H154" s="445"/>
      <c r="I154" s="445"/>
      <c r="J154" s="446"/>
      <c r="K154" s="445"/>
      <c r="L154" s="445"/>
      <c r="M154" s="446"/>
      <c r="N154" s="436"/>
      <c r="O154" s="436"/>
      <c r="P154" s="436"/>
      <c r="Q154" s="436"/>
      <c r="R154" s="436"/>
      <c r="S154" s="436"/>
      <c r="T154" s="436"/>
      <c r="U154" s="436"/>
      <c r="V154" s="436"/>
      <c r="W154" s="436"/>
      <c r="X154" s="436"/>
      <c r="Y154" s="436"/>
      <c r="Z154" s="436"/>
      <c r="AA154" s="436"/>
      <c r="AB154" s="436"/>
      <c r="AC154" s="436"/>
      <c r="AD154" s="436"/>
      <c r="AE154" s="436"/>
      <c r="AF154" s="436"/>
      <c r="AG154" s="436"/>
      <c r="AH154" s="436"/>
      <c r="AI154" s="436"/>
      <c r="AJ154" s="436"/>
      <c r="AK154" s="436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</row>
    <row r="155" spans="1:47" s="442" customFormat="1" ht="16.5">
      <c r="A155" s="443"/>
      <c r="B155" s="444"/>
      <c r="C155" s="445"/>
      <c r="D155" s="446"/>
      <c r="E155" s="446"/>
      <c r="F155" s="446"/>
      <c r="G155" s="446"/>
      <c r="H155" s="445"/>
      <c r="I155" s="445"/>
      <c r="J155" s="446"/>
      <c r="K155" s="445"/>
      <c r="L155" s="445"/>
      <c r="M155" s="446"/>
      <c r="N155" s="436"/>
      <c r="O155" s="436"/>
      <c r="P155" s="436"/>
      <c r="Q155" s="436"/>
      <c r="R155" s="436"/>
      <c r="S155" s="436"/>
      <c r="T155" s="436"/>
      <c r="U155" s="436"/>
      <c r="V155" s="436"/>
      <c r="W155" s="436"/>
      <c r="X155" s="436"/>
      <c r="Y155" s="436"/>
      <c r="Z155" s="436"/>
      <c r="AA155" s="436"/>
      <c r="AB155" s="436"/>
      <c r="AC155" s="436"/>
      <c r="AD155" s="436"/>
      <c r="AE155" s="436"/>
      <c r="AF155" s="436"/>
      <c r="AG155" s="436"/>
      <c r="AH155" s="436"/>
      <c r="AI155" s="436"/>
      <c r="AJ155" s="436"/>
      <c r="AK155" s="436"/>
      <c r="AL155" s="436"/>
      <c r="AM155" s="436"/>
      <c r="AN155" s="436"/>
      <c r="AO155" s="436"/>
      <c r="AP155" s="436"/>
      <c r="AQ155" s="436"/>
      <c r="AR155" s="436"/>
      <c r="AS155" s="436"/>
      <c r="AT155" s="436"/>
      <c r="AU155" s="436"/>
    </row>
    <row r="156" spans="1:47" s="442" customFormat="1" ht="16.5">
      <c r="A156" s="443"/>
      <c r="B156" s="444"/>
      <c r="C156" s="445"/>
      <c r="D156" s="446"/>
      <c r="E156" s="446"/>
      <c r="F156" s="446"/>
      <c r="G156" s="446"/>
      <c r="H156" s="445"/>
      <c r="I156" s="445"/>
      <c r="J156" s="446"/>
      <c r="K156" s="445"/>
      <c r="L156" s="445"/>
      <c r="M156" s="446"/>
      <c r="N156" s="436"/>
      <c r="O156" s="436"/>
      <c r="P156" s="436"/>
      <c r="Q156" s="436"/>
      <c r="R156" s="436"/>
      <c r="S156" s="436"/>
      <c r="T156" s="436"/>
      <c r="U156" s="436"/>
      <c r="V156" s="436"/>
      <c r="W156" s="436"/>
      <c r="X156" s="436"/>
      <c r="Y156" s="436"/>
      <c r="Z156" s="436"/>
      <c r="AA156" s="436"/>
      <c r="AB156" s="436"/>
      <c r="AC156" s="436"/>
      <c r="AD156" s="436"/>
      <c r="AE156" s="436"/>
      <c r="AF156" s="436"/>
      <c r="AG156" s="436"/>
      <c r="AH156" s="436"/>
      <c r="AI156" s="436"/>
      <c r="AJ156" s="436"/>
      <c r="AK156" s="436"/>
      <c r="AL156" s="436"/>
      <c r="AM156" s="436"/>
      <c r="AN156" s="436"/>
      <c r="AO156" s="436"/>
      <c r="AP156" s="436"/>
      <c r="AQ156" s="436"/>
      <c r="AR156" s="436"/>
      <c r="AS156" s="436"/>
      <c r="AT156" s="436"/>
      <c r="AU156" s="436"/>
    </row>
    <row r="157" spans="1:47" s="442" customFormat="1" ht="16.5">
      <c r="A157" s="443"/>
      <c r="B157" s="444"/>
      <c r="C157" s="445"/>
      <c r="D157" s="446"/>
      <c r="E157" s="446"/>
      <c r="F157" s="446"/>
      <c r="G157" s="446"/>
      <c r="H157" s="445"/>
      <c r="I157" s="445"/>
      <c r="J157" s="446"/>
      <c r="K157" s="445"/>
      <c r="L157" s="445"/>
      <c r="M157" s="446"/>
      <c r="N157" s="436"/>
      <c r="O157" s="436"/>
      <c r="P157" s="436"/>
      <c r="Q157" s="436"/>
      <c r="R157" s="436"/>
      <c r="S157" s="436"/>
      <c r="T157" s="436"/>
      <c r="U157" s="436"/>
      <c r="V157" s="436"/>
      <c r="W157" s="436"/>
      <c r="X157" s="436"/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J157" s="436"/>
      <c r="AK157" s="436"/>
      <c r="AL157" s="436"/>
      <c r="AM157" s="436"/>
      <c r="AN157" s="436"/>
      <c r="AO157" s="436"/>
      <c r="AP157" s="436"/>
      <c r="AQ157" s="436"/>
      <c r="AR157" s="436"/>
      <c r="AS157" s="436"/>
      <c r="AT157" s="436"/>
      <c r="AU157" s="436"/>
    </row>
    <row r="158" spans="1:47" s="442" customFormat="1" ht="16.5">
      <c r="A158" s="443"/>
      <c r="B158" s="444"/>
      <c r="C158" s="445"/>
      <c r="D158" s="446"/>
      <c r="E158" s="446"/>
      <c r="F158" s="446"/>
      <c r="G158" s="446"/>
      <c r="H158" s="445"/>
      <c r="I158" s="445"/>
      <c r="J158" s="446"/>
      <c r="K158" s="445"/>
      <c r="L158" s="445"/>
      <c r="M158" s="446"/>
      <c r="N158" s="436"/>
      <c r="O158" s="436"/>
      <c r="P158" s="436"/>
      <c r="Q158" s="436"/>
      <c r="R158" s="436"/>
      <c r="S158" s="436"/>
      <c r="T158" s="436"/>
      <c r="U158" s="436"/>
      <c r="V158" s="436"/>
      <c r="W158" s="436"/>
      <c r="X158" s="436"/>
      <c r="Y158" s="436"/>
      <c r="Z158" s="436"/>
      <c r="AA158" s="436"/>
      <c r="AB158" s="436"/>
      <c r="AC158" s="436"/>
      <c r="AD158" s="436"/>
      <c r="AE158" s="436"/>
      <c r="AF158" s="436"/>
      <c r="AG158" s="436"/>
      <c r="AH158" s="436"/>
      <c r="AI158" s="436"/>
      <c r="AJ158" s="436"/>
      <c r="AK158" s="436"/>
      <c r="AL158" s="436"/>
      <c r="AM158" s="436"/>
      <c r="AN158" s="436"/>
      <c r="AO158" s="436"/>
      <c r="AP158" s="436"/>
      <c r="AQ158" s="436"/>
      <c r="AR158" s="436"/>
      <c r="AS158" s="436"/>
      <c r="AT158" s="436"/>
      <c r="AU158" s="436"/>
    </row>
    <row r="159" spans="1:47" s="442" customFormat="1" ht="16.5">
      <c r="A159" s="443"/>
      <c r="B159" s="444"/>
      <c r="C159" s="445"/>
      <c r="D159" s="446"/>
      <c r="E159" s="446"/>
      <c r="F159" s="446"/>
      <c r="G159" s="446"/>
      <c r="H159" s="445"/>
      <c r="I159" s="445"/>
      <c r="J159" s="446"/>
      <c r="K159" s="445"/>
      <c r="L159" s="445"/>
      <c r="M159" s="446"/>
      <c r="N159" s="436"/>
      <c r="O159" s="436"/>
      <c r="P159" s="436"/>
      <c r="Q159" s="436"/>
      <c r="R159" s="436"/>
      <c r="S159" s="436"/>
      <c r="T159" s="436"/>
      <c r="U159" s="436"/>
      <c r="V159" s="436"/>
      <c r="W159" s="436"/>
      <c r="X159" s="436"/>
      <c r="Y159" s="436"/>
      <c r="Z159" s="436"/>
      <c r="AA159" s="436"/>
      <c r="AB159" s="436"/>
      <c r="AC159" s="436"/>
      <c r="AD159" s="436"/>
      <c r="AE159" s="436"/>
      <c r="AF159" s="436"/>
      <c r="AG159" s="436"/>
      <c r="AH159" s="436"/>
      <c r="AI159" s="436"/>
      <c r="AJ159" s="436"/>
      <c r="AK159" s="436"/>
      <c r="AL159" s="436"/>
      <c r="AM159" s="436"/>
      <c r="AN159" s="436"/>
      <c r="AO159" s="436"/>
      <c r="AP159" s="436"/>
      <c r="AQ159" s="436"/>
      <c r="AR159" s="436"/>
      <c r="AS159" s="436"/>
      <c r="AT159" s="436"/>
      <c r="AU159" s="436"/>
    </row>
    <row r="160" spans="1:47" s="442" customFormat="1" ht="16.5">
      <c r="A160" s="443"/>
      <c r="B160" s="444"/>
      <c r="C160" s="445"/>
      <c r="D160" s="446"/>
      <c r="E160" s="446"/>
      <c r="F160" s="446"/>
      <c r="G160" s="446"/>
      <c r="H160" s="445"/>
      <c r="I160" s="445"/>
      <c r="J160" s="446"/>
      <c r="K160" s="445"/>
      <c r="L160" s="445"/>
      <c r="M160" s="446"/>
      <c r="N160" s="436"/>
      <c r="O160" s="436"/>
      <c r="P160" s="436"/>
      <c r="Q160" s="436"/>
      <c r="R160" s="436"/>
      <c r="S160" s="436"/>
      <c r="T160" s="436"/>
      <c r="U160" s="436"/>
      <c r="V160" s="436"/>
      <c r="W160" s="436"/>
      <c r="X160" s="436"/>
      <c r="Y160" s="436"/>
      <c r="Z160" s="436"/>
      <c r="AA160" s="436"/>
      <c r="AB160" s="436"/>
      <c r="AC160" s="436"/>
      <c r="AD160" s="436"/>
      <c r="AE160" s="436"/>
      <c r="AF160" s="436"/>
      <c r="AG160" s="436"/>
      <c r="AH160" s="436"/>
      <c r="AI160" s="436"/>
      <c r="AJ160" s="436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36"/>
      <c r="AU160" s="436"/>
    </row>
    <row r="161" spans="1:47" s="442" customFormat="1" ht="16.5">
      <c r="A161" s="443"/>
      <c r="B161" s="444"/>
      <c r="C161" s="445"/>
      <c r="D161" s="446"/>
      <c r="E161" s="446"/>
      <c r="F161" s="446"/>
      <c r="G161" s="446"/>
      <c r="H161" s="445"/>
      <c r="I161" s="445"/>
      <c r="J161" s="446"/>
      <c r="K161" s="445"/>
      <c r="L161" s="445"/>
      <c r="M161" s="446"/>
      <c r="N161" s="436"/>
      <c r="O161" s="436"/>
      <c r="P161" s="436"/>
      <c r="Q161" s="436"/>
      <c r="R161" s="436"/>
      <c r="S161" s="436"/>
      <c r="T161" s="436"/>
      <c r="U161" s="436"/>
      <c r="V161" s="436"/>
      <c r="W161" s="436"/>
      <c r="X161" s="436"/>
      <c r="Y161" s="436"/>
      <c r="Z161" s="436"/>
      <c r="AA161" s="436"/>
      <c r="AB161" s="436"/>
      <c r="AC161" s="436"/>
      <c r="AD161" s="436"/>
      <c r="AE161" s="436"/>
      <c r="AF161" s="436"/>
      <c r="AG161" s="436"/>
      <c r="AH161" s="436"/>
      <c r="AI161" s="436"/>
      <c r="AJ161" s="436"/>
      <c r="AK161" s="436"/>
      <c r="AL161" s="436"/>
      <c r="AM161" s="436"/>
      <c r="AN161" s="436"/>
      <c r="AO161" s="436"/>
      <c r="AP161" s="436"/>
      <c r="AQ161" s="436"/>
      <c r="AR161" s="436"/>
      <c r="AS161" s="436"/>
      <c r="AT161" s="436"/>
      <c r="AU161" s="436"/>
    </row>
    <row r="162" spans="1:47" s="442" customFormat="1" ht="16.5">
      <c r="A162" s="443"/>
      <c r="B162" s="444"/>
      <c r="C162" s="445"/>
      <c r="D162" s="446"/>
      <c r="E162" s="446"/>
      <c r="F162" s="446"/>
      <c r="G162" s="446"/>
      <c r="H162" s="445"/>
      <c r="I162" s="445"/>
      <c r="J162" s="446"/>
      <c r="K162" s="445"/>
      <c r="L162" s="445"/>
      <c r="M162" s="446"/>
      <c r="N162" s="436"/>
      <c r="O162" s="436"/>
      <c r="P162" s="436"/>
      <c r="Q162" s="436"/>
      <c r="R162" s="436"/>
      <c r="S162" s="436"/>
      <c r="T162" s="436"/>
      <c r="U162" s="436"/>
      <c r="V162" s="436"/>
      <c r="W162" s="436"/>
      <c r="X162" s="436"/>
      <c r="Y162" s="436"/>
      <c r="Z162" s="436"/>
      <c r="AA162" s="436"/>
      <c r="AB162" s="436"/>
      <c r="AC162" s="436"/>
      <c r="AD162" s="436"/>
      <c r="AE162" s="436"/>
      <c r="AF162" s="436"/>
      <c r="AG162" s="436"/>
      <c r="AH162" s="436"/>
      <c r="AI162" s="436"/>
      <c r="AJ162" s="436"/>
      <c r="AK162" s="436"/>
      <c r="AL162" s="436"/>
      <c r="AM162" s="436"/>
      <c r="AN162" s="436"/>
      <c r="AO162" s="436"/>
      <c r="AP162" s="436"/>
      <c r="AQ162" s="436"/>
      <c r="AR162" s="436"/>
      <c r="AS162" s="436"/>
      <c r="AT162" s="436"/>
      <c r="AU162" s="436"/>
    </row>
    <row r="163" spans="1:47" s="442" customFormat="1" ht="16.5">
      <c r="A163" s="443"/>
      <c r="B163" s="444"/>
      <c r="C163" s="445"/>
      <c r="D163" s="446"/>
      <c r="E163" s="446"/>
      <c r="F163" s="446"/>
      <c r="G163" s="446"/>
      <c r="H163" s="445"/>
      <c r="I163" s="445"/>
      <c r="J163" s="446"/>
      <c r="K163" s="445"/>
      <c r="L163" s="445"/>
      <c r="M163" s="446"/>
      <c r="N163" s="436"/>
      <c r="O163" s="436"/>
      <c r="P163" s="436"/>
      <c r="Q163" s="436"/>
      <c r="R163" s="436"/>
      <c r="S163" s="436"/>
      <c r="T163" s="436"/>
      <c r="U163" s="436"/>
      <c r="V163" s="436"/>
      <c r="W163" s="436"/>
      <c r="X163" s="436"/>
      <c r="Y163" s="436"/>
      <c r="Z163" s="436"/>
      <c r="AA163" s="436"/>
      <c r="AB163" s="436"/>
      <c r="AC163" s="436"/>
      <c r="AD163" s="436"/>
      <c r="AE163" s="436"/>
      <c r="AF163" s="436"/>
      <c r="AG163" s="436"/>
      <c r="AH163" s="436"/>
      <c r="AI163" s="436"/>
      <c r="AJ163" s="436"/>
      <c r="AK163" s="436"/>
      <c r="AL163" s="436"/>
      <c r="AM163" s="436"/>
      <c r="AN163" s="436"/>
      <c r="AO163" s="436"/>
      <c r="AP163" s="436"/>
      <c r="AQ163" s="436"/>
      <c r="AR163" s="436"/>
      <c r="AS163" s="436"/>
      <c r="AT163" s="436"/>
      <c r="AU163" s="436"/>
    </row>
    <row r="164" spans="1:47" s="442" customFormat="1" ht="16.5">
      <c r="A164" s="443"/>
      <c r="B164" s="444"/>
      <c r="C164" s="445"/>
      <c r="D164" s="446"/>
      <c r="E164" s="446"/>
      <c r="F164" s="446"/>
      <c r="G164" s="446"/>
      <c r="H164" s="445"/>
      <c r="I164" s="445"/>
      <c r="J164" s="446"/>
      <c r="K164" s="445"/>
      <c r="L164" s="445"/>
      <c r="M164" s="446"/>
      <c r="N164" s="436"/>
      <c r="O164" s="436"/>
      <c r="P164" s="436"/>
      <c r="Q164" s="436"/>
      <c r="R164" s="436"/>
      <c r="S164" s="436"/>
      <c r="T164" s="436"/>
      <c r="U164" s="436"/>
      <c r="V164" s="436"/>
      <c r="W164" s="436"/>
      <c r="X164" s="436"/>
      <c r="Y164" s="436"/>
      <c r="Z164" s="436"/>
      <c r="AA164" s="436"/>
      <c r="AB164" s="436"/>
      <c r="AC164" s="436"/>
      <c r="AD164" s="436"/>
      <c r="AE164" s="436"/>
      <c r="AF164" s="436"/>
      <c r="AG164" s="436"/>
      <c r="AH164" s="436"/>
      <c r="AI164" s="436"/>
      <c r="AJ164" s="436"/>
      <c r="AK164" s="436"/>
      <c r="AL164" s="436"/>
      <c r="AM164" s="436"/>
      <c r="AN164" s="436"/>
      <c r="AO164" s="436"/>
      <c r="AP164" s="436"/>
      <c r="AQ164" s="436"/>
      <c r="AR164" s="436"/>
      <c r="AS164" s="436"/>
      <c r="AT164" s="436"/>
      <c r="AU164" s="436"/>
    </row>
    <row r="165" spans="1:47" s="442" customFormat="1" ht="16.5">
      <c r="A165" s="443"/>
      <c r="B165" s="444"/>
      <c r="C165" s="445"/>
      <c r="D165" s="446"/>
      <c r="E165" s="446"/>
      <c r="F165" s="446"/>
      <c r="G165" s="446"/>
      <c r="H165" s="445"/>
      <c r="I165" s="445"/>
      <c r="J165" s="446"/>
      <c r="K165" s="445"/>
      <c r="L165" s="445"/>
      <c r="M165" s="446"/>
      <c r="N165" s="436"/>
      <c r="O165" s="436"/>
      <c r="P165" s="436"/>
      <c r="Q165" s="436"/>
      <c r="R165" s="436"/>
      <c r="S165" s="436"/>
      <c r="T165" s="436"/>
      <c r="U165" s="436"/>
      <c r="V165" s="436"/>
      <c r="W165" s="436"/>
      <c r="X165" s="436"/>
      <c r="Y165" s="436"/>
      <c r="Z165" s="436"/>
      <c r="AA165" s="436"/>
      <c r="AB165" s="436"/>
      <c r="AC165" s="436"/>
      <c r="AD165" s="436"/>
      <c r="AE165" s="436"/>
      <c r="AF165" s="436"/>
      <c r="AG165" s="436"/>
      <c r="AH165" s="436"/>
      <c r="AI165" s="436"/>
      <c r="AJ165" s="436"/>
      <c r="AK165" s="436"/>
      <c r="AL165" s="436"/>
      <c r="AM165" s="436"/>
      <c r="AN165" s="436"/>
      <c r="AO165" s="436"/>
      <c r="AP165" s="436"/>
      <c r="AQ165" s="436"/>
      <c r="AR165" s="436"/>
      <c r="AS165" s="436"/>
      <c r="AT165" s="436"/>
      <c r="AU165" s="436"/>
    </row>
    <row r="166" spans="1:47" s="442" customFormat="1" ht="16.5">
      <c r="A166" s="443"/>
      <c r="B166" s="444"/>
      <c r="C166" s="445"/>
      <c r="D166" s="446"/>
      <c r="E166" s="446"/>
      <c r="F166" s="446"/>
      <c r="G166" s="446"/>
      <c r="H166" s="445"/>
      <c r="I166" s="445"/>
      <c r="J166" s="446"/>
      <c r="K166" s="445"/>
      <c r="L166" s="445"/>
      <c r="M166" s="446"/>
      <c r="N166" s="436"/>
      <c r="O166" s="436"/>
      <c r="P166" s="436"/>
      <c r="Q166" s="436"/>
      <c r="R166" s="436"/>
      <c r="S166" s="436"/>
      <c r="T166" s="436"/>
      <c r="U166" s="436"/>
      <c r="V166" s="436"/>
      <c r="W166" s="436"/>
      <c r="X166" s="436"/>
      <c r="Y166" s="436"/>
      <c r="Z166" s="436"/>
      <c r="AA166" s="436"/>
      <c r="AB166" s="436"/>
      <c r="AC166" s="436"/>
      <c r="AD166" s="436"/>
      <c r="AE166" s="436"/>
      <c r="AF166" s="436"/>
      <c r="AG166" s="436"/>
      <c r="AH166" s="436"/>
      <c r="AI166" s="436"/>
      <c r="AJ166" s="436"/>
      <c r="AK166" s="436"/>
      <c r="AL166" s="436"/>
      <c r="AM166" s="436"/>
      <c r="AN166" s="436"/>
      <c r="AO166" s="436"/>
      <c r="AP166" s="436"/>
      <c r="AQ166" s="436"/>
      <c r="AR166" s="436"/>
      <c r="AS166" s="436"/>
      <c r="AT166" s="436"/>
      <c r="AU166" s="436"/>
    </row>
    <row r="167" spans="1:47" s="442" customFormat="1" ht="16.5">
      <c r="A167" s="443"/>
      <c r="B167" s="444"/>
      <c r="C167" s="445"/>
      <c r="D167" s="446"/>
      <c r="E167" s="446"/>
      <c r="F167" s="446"/>
      <c r="G167" s="446"/>
      <c r="H167" s="445"/>
      <c r="I167" s="445"/>
      <c r="J167" s="446"/>
      <c r="K167" s="445"/>
      <c r="L167" s="445"/>
      <c r="M167" s="44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6"/>
      <c r="AC167" s="436"/>
      <c r="AD167" s="436"/>
      <c r="AE167" s="436"/>
      <c r="AF167" s="436"/>
      <c r="AG167" s="436"/>
      <c r="AH167" s="436"/>
      <c r="AI167" s="436"/>
      <c r="AJ167" s="436"/>
      <c r="AK167" s="436"/>
      <c r="AL167" s="436"/>
      <c r="AM167" s="436"/>
      <c r="AN167" s="436"/>
      <c r="AO167" s="436"/>
      <c r="AP167" s="436"/>
      <c r="AQ167" s="436"/>
      <c r="AR167" s="436"/>
      <c r="AS167" s="436"/>
      <c r="AT167" s="436"/>
      <c r="AU167" s="436"/>
    </row>
    <row r="168" spans="1:47" s="442" customFormat="1" ht="16.5">
      <c r="A168" s="443"/>
      <c r="B168" s="444"/>
      <c r="C168" s="445"/>
      <c r="D168" s="446"/>
      <c r="E168" s="446"/>
      <c r="F168" s="446"/>
      <c r="G168" s="446"/>
      <c r="H168" s="445"/>
      <c r="I168" s="445"/>
      <c r="J168" s="446"/>
      <c r="K168" s="445"/>
      <c r="L168" s="445"/>
      <c r="M168" s="446"/>
      <c r="N168" s="436"/>
      <c r="O168" s="436"/>
      <c r="P168" s="436"/>
      <c r="Q168" s="436"/>
      <c r="R168" s="436"/>
      <c r="S168" s="436"/>
      <c r="T168" s="436"/>
      <c r="U168" s="436"/>
      <c r="V168" s="436"/>
      <c r="W168" s="436"/>
      <c r="X168" s="436"/>
      <c r="Y168" s="436"/>
      <c r="Z168" s="436"/>
      <c r="AA168" s="436"/>
      <c r="AB168" s="436"/>
      <c r="AC168" s="436"/>
      <c r="AD168" s="436"/>
      <c r="AE168" s="436"/>
      <c r="AF168" s="436"/>
      <c r="AG168" s="436"/>
      <c r="AH168" s="436"/>
      <c r="AI168" s="436"/>
      <c r="AJ168" s="436"/>
      <c r="AK168" s="436"/>
      <c r="AL168" s="436"/>
      <c r="AM168" s="436"/>
      <c r="AN168" s="436"/>
      <c r="AO168" s="436"/>
      <c r="AP168" s="436"/>
      <c r="AQ168" s="436"/>
      <c r="AR168" s="436"/>
      <c r="AS168" s="436"/>
      <c r="AT168" s="436"/>
      <c r="AU168" s="436"/>
    </row>
    <row r="169" spans="1:47" s="442" customFormat="1" ht="16.5">
      <c r="A169" s="443"/>
      <c r="B169" s="444"/>
      <c r="C169" s="445"/>
      <c r="D169" s="446"/>
      <c r="E169" s="446"/>
      <c r="F169" s="446"/>
      <c r="G169" s="446"/>
      <c r="H169" s="445"/>
      <c r="I169" s="445"/>
      <c r="J169" s="446"/>
      <c r="K169" s="445"/>
      <c r="L169" s="445"/>
      <c r="M169" s="446"/>
      <c r="N169" s="436"/>
      <c r="O169" s="436"/>
      <c r="P169" s="436"/>
      <c r="Q169" s="436"/>
      <c r="R169" s="436"/>
      <c r="S169" s="436"/>
      <c r="T169" s="436"/>
      <c r="U169" s="436"/>
      <c r="V169" s="436"/>
      <c r="W169" s="436"/>
      <c r="X169" s="436"/>
      <c r="Y169" s="436"/>
      <c r="Z169" s="436"/>
      <c r="AA169" s="436"/>
      <c r="AB169" s="436"/>
      <c r="AC169" s="436"/>
      <c r="AD169" s="436"/>
      <c r="AE169" s="436"/>
      <c r="AF169" s="436"/>
      <c r="AG169" s="436"/>
      <c r="AH169" s="436"/>
      <c r="AI169" s="436"/>
      <c r="AJ169" s="436"/>
      <c r="AK169" s="436"/>
      <c r="AL169" s="436"/>
      <c r="AM169" s="436"/>
      <c r="AN169" s="436"/>
      <c r="AO169" s="436"/>
      <c r="AP169" s="436"/>
      <c r="AQ169" s="436"/>
      <c r="AR169" s="436"/>
      <c r="AS169" s="436"/>
      <c r="AT169" s="436"/>
      <c r="AU169" s="436"/>
    </row>
    <row r="170" spans="1:47" s="442" customFormat="1" ht="16.5">
      <c r="A170" s="443"/>
      <c r="B170" s="444"/>
      <c r="C170" s="445"/>
      <c r="D170" s="446"/>
      <c r="E170" s="446"/>
      <c r="F170" s="446"/>
      <c r="G170" s="446"/>
      <c r="H170" s="445"/>
      <c r="I170" s="445"/>
      <c r="J170" s="446"/>
      <c r="K170" s="445"/>
      <c r="L170" s="445"/>
      <c r="M170" s="446"/>
      <c r="N170" s="436"/>
      <c r="O170" s="436"/>
      <c r="P170" s="436"/>
      <c r="Q170" s="436"/>
      <c r="R170" s="436"/>
      <c r="S170" s="436"/>
      <c r="T170" s="436"/>
      <c r="U170" s="436"/>
      <c r="V170" s="436"/>
      <c r="W170" s="436"/>
      <c r="X170" s="436"/>
      <c r="Y170" s="436"/>
      <c r="Z170" s="436"/>
      <c r="AA170" s="436"/>
      <c r="AB170" s="436"/>
      <c r="AC170" s="436"/>
      <c r="AD170" s="436"/>
      <c r="AE170" s="436"/>
      <c r="AF170" s="436"/>
      <c r="AG170" s="436"/>
      <c r="AH170" s="436"/>
      <c r="AI170" s="436"/>
      <c r="AJ170" s="436"/>
      <c r="AK170" s="436"/>
      <c r="AL170" s="436"/>
      <c r="AM170" s="436"/>
      <c r="AN170" s="436"/>
      <c r="AO170" s="436"/>
      <c r="AP170" s="436"/>
      <c r="AQ170" s="436"/>
      <c r="AR170" s="436"/>
      <c r="AS170" s="436"/>
      <c r="AT170" s="436"/>
      <c r="AU170" s="436"/>
    </row>
    <row r="171" spans="1:47" s="442" customFormat="1" ht="16.5">
      <c r="A171" s="443"/>
      <c r="B171" s="444"/>
      <c r="C171" s="445"/>
      <c r="D171" s="446"/>
      <c r="E171" s="446"/>
      <c r="F171" s="446"/>
      <c r="G171" s="446"/>
      <c r="H171" s="445"/>
      <c r="I171" s="445"/>
      <c r="J171" s="446"/>
      <c r="K171" s="445"/>
      <c r="L171" s="445"/>
      <c r="M171" s="446"/>
      <c r="N171" s="436"/>
      <c r="O171" s="436"/>
      <c r="P171" s="436"/>
      <c r="Q171" s="436"/>
      <c r="R171" s="436"/>
      <c r="S171" s="436"/>
      <c r="T171" s="436"/>
      <c r="U171" s="436"/>
      <c r="V171" s="436"/>
      <c r="W171" s="436"/>
      <c r="X171" s="436"/>
      <c r="Y171" s="436"/>
      <c r="Z171" s="436"/>
      <c r="AA171" s="436"/>
      <c r="AB171" s="436"/>
      <c r="AC171" s="436"/>
      <c r="AD171" s="436"/>
      <c r="AE171" s="436"/>
      <c r="AF171" s="436"/>
      <c r="AG171" s="436"/>
      <c r="AH171" s="436"/>
      <c r="AI171" s="436"/>
      <c r="AJ171" s="436"/>
      <c r="AK171" s="436"/>
      <c r="AL171" s="436"/>
      <c r="AM171" s="436"/>
      <c r="AN171" s="436"/>
      <c r="AO171" s="436"/>
      <c r="AP171" s="436"/>
      <c r="AQ171" s="436"/>
      <c r="AR171" s="436"/>
      <c r="AS171" s="436"/>
      <c r="AT171" s="436"/>
      <c r="AU171" s="436"/>
    </row>
    <row r="172" spans="1:47" s="442" customFormat="1" ht="16.5">
      <c r="A172" s="443"/>
      <c r="B172" s="444"/>
      <c r="C172" s="445"/>
      <c r="D172" s="446"/>
      <c r="E172" s="446"/>
      <c r="F172" s="446"/>
      <c r="G172" s="446"/>
      <c r="H172" s="445"/>
      <c r="I172" s="445"/>
      <c r="J172" s="446"/>
      <c r="K172" s="445"/>
      <c r="L172" s="445"/>
      <c r="M172" s="446"/>
      <c r="N172" s="436"/>
      <c r="O172" s="436"/>
      <c r="P172" s="436"/>
      <c r="Q172" s="436"/>
      <c r="R172" s="436"/>
      <c r="S172" s="436"/>
      <c r="T172" s="436"/>
      <c r="U172" s="436"/>
      <c r="V172" s="436"/>
      <c r="W172" s="436"/>
      <c r="X172" s="436"/>
      <c r="Y172" s="436"/>
      <c r="Z172" s="436"/>
      <c r="AA172" s="436"/>
      <c r="AB172" s="436"/>
      <c r="AC172" s="436"/>
      <c r="AD172" s="436"/>
      <c r="AE172" s="436"/>
      <c r="AF172" s="436"/>
      <c r="AG172" s="436"/>
      <c r="AH172" s="436"/>
      <c r="AI172" s="436"/>
      <c r="AJ172" s="436"/>
      <c r="AK172" s="436"/>
      <c r="AL172" s="436"/>
      <c r="AM172" s="436"/>
      <c r="AN172" s="436"/>
      <c r="AO172" s="436"/>
      <c r="AP172" s="436"/>
      <c r="AQ172" s="436"/>
      <c r="AR172" s="436"/>
      <c r="AS172" s="436"/>
      <c r="AT172" s="436"/>
      <c r="AU172" s="436"/>
    </row>
    <row r="173" spans="1:47" s="442" customFormat="1" ht="16.5">
      <c r="A173" s="443"/>
      <c r="B173" s="444"/>
      <c r="C173" s="445"/>
      <c r="D173" s="446"/>
      <c r="E173" s="446"/>
      <c r="F173" s="446"/>
      <c r="G173" s="446"/>
      <c r="H173" s="445"/>
      <c r="I173" s="445"/>
      <c r="J173" s="446"/>
      <c r="K173" s="445"/>
      <c r="L173" s="445"/>
      <c r="M173" s="446"/>
      <c r="N173" s="436"/>
      <c r="O173" s="436"/>
      <c r="P173" s="436"/>
      <c r="Q173" s="436"/>
      <c r="R173" s="436"/>
      <c r="S173" s="436"/>
      <c r="T173" s="436"/>
      <c r="U173" s="436"/>
      <c r="V173" s="436"/>
      <c r="W173" s="436"/>
      <c r="X173" s="436"/>
      <c r="Y173" s="436"/>
      <c r="Z173" s="436"/>
      <c r="AA173" s="436"/>
      <c r="AB173" s="436"/>
      <c r="AC173" s="436"/>
      <c r="AD173" s="436"/>
      <c r="AE173" s="436"/>
      <c r="AF173" s="436"/>
      <c r="AG173" s="436"/>
      <c r="AH173" s="436"/>
      <c r="AI173" s="436"/>
      <c r="AJ173" s="436"/>
      <c r="AK173" s="436"/>
      <c r="AL173" s="436"/>
      <c r="AM173" s="436"/>
      <c r="AN173" s="436"/>
      <c r="AO173" s="436"/>
      <c r="AP173" s="436"/>
      <c r="AQ173" s="436"/>
      <c r="AR173" s="436"/>
      <c r="AS173" s="436"/>
      <c r="AT173" s="436"/>
      <c r="AU173" s="436"/>
    </row>
    <row r="174" spans="1:47" s="442" customFormat="1" ht="16.5">
      <c r="A174" s="443"/>
      <c r="B174" s="444"/>
      <c r="C174" s="445"/>
      <c r="D174" s="446"/>
      <c r="E174" s="446"/>
      <c r="F174" s="446"/>
      <c r="G174" s="446"/>
      <c r="H174" s="445"/>
      <c r="I174" s="445"/>
      <c r="J174" s="446"/>
      <c r="K174" s="445"/>
      <c r="L174" s="445"/>
      <c r="M174" s="446"/>
      <c r="N174" s="436"/>
      <c r="O174" s="436"/>
      <c r="P174" s="436"/>
      <c r="Q174" s="436"/>
      <c r="R174" s="436"/>
      <c r="S174" s="436"/>
      <c r="T174" s="436"/>
      <c r="U174" s="436"/>
      <c r="V174" s="436"/>
      <c r="W174" s="436"/>
      <c r="X174" s="436"/>
      <c r="Y174" s="436"/>
      <c r="Z174" s="436"/>
      <c r="AA174" s="436"/>
      <c r="AB174" s="436"/>
      <c r="AC174" s="436"/>
      <c r="AD174" s="436"/>
      <c r="AE174" s="436"/>
      <c r="AF174" s="436"/>
      <c r="AG174" s="436"/>
      <c r="AH174" s="436"/>
      <c r="AI174" s="436"/>
      <c r="AJ174" s="436"/>
      <c r="AK174" s="436"/>
      <c r="AL174" s="436"/>
      <c r="AM174" s="436"/>
      <c r="AN174" s="436"/>
      <c r="AO174" s="436"/>
      <c r="AP174" s="436"/>
      <c r="AQ174" s="436"/>
      <c r="AR174" s="436"/>
      <c r="AS174" s="436"/>
      <c r="AT174" s="436"/>
      <c r="AU174" s="436"/>
    </row>
    <row r="175" spans="1:47" s="442" customFormat="1" ht="16.5">
      <c r="A175" s="443"/>
      <c r="B175" s="444"/>
      <c r="C175" s="445"/>
      <c r="D175" s="446"/>
      <c r="E175" s="446"/>
      <c r="F175" s="446"/>
      <c r="G175" s="446"/>
      <c r="H175" s="445"/>
      <c r="I175" s="445"/>
      <c r="J175" s="446"/>
      <c r="K175" s="445"/>
      <c r="L175" s="445"/>
      <c r="M175" s="446"/>
      <c r="N175" s="436"/>
      <c r="O175" s="436"/>
      <c r="P175" s="436"/>
      <c r="Q175" s="436"/>
      <c r="R175" s="436"/>
      <c r="S175" s="436"/>
      <c r="T175" s="436"/>
      <c r="U175" s="436"/>
      <c r="V175" s="436"/>
      <c r="W175" s="436"/>
      <c r="X175" s="436"/>
      <c r="Y175" s="436"/>
      <c r="Z175" s="436"/>
      <c r="AA175" s="436"/>
      <c r="AB175" s="436"/>
      <c r="AC175" s="436"/>
      <c r="AD175" s="436"/>
      <c r="AE175" s="436"/>
      <c r="AF175" s="436"/>
      <c r="AG175" s="436"/>
      <c r="AH175" s="436"/>
      <c r="AI175" s="436"/>
      <c r="AJ175" s="436"/>
      <c r="AK175" s="436"/>
      <c r="AL175" s="436"/>
      <c r="AM175" s="436"/>
      <c r="AN175" s="436"/>
      <c r="AO175" s="436"/>
      <c r="AP175" s="436"/>
      <c r="AQ175" s="436"/>
      <c r="AR175" s="436"/>
      <c r="AS175" s="436"/>
      <c r="AT175" s="436"/>
      <c r="AU175" s="436"/>
    </row>
    <row r="176" spans="1:47" s="442" customFormat="1" ht="16.5">
      <c r="A176" s="443"/>
      <c r="B176" s="444"/>
      <c r="C176" s="445"/>
      <c r="D176" s="446"/>
      <c r="E176" s="446"/>
      <c r="F176" s="446"/>
      <c r="G176" s="446"/>
      <c r="H176" s="445"/>
      <c r="I176" s="445"/>
      <c r="J176" s="446"/>
      <c r="K176" s="445"/>
      <c r="L176" s="445"/>
      <c r="M176" s="446"/>
      <c r="N176" s="436"/>
      <c r="O176" s="436"/>
      <c r="P176" s="436"/>
      <c r="Q176" s="436"/>
      <c r="R176" s="436"/>
      <c r="S176" s="436"/>
      <c r="T176" s="436"/>
      <c r="U176" s="436"/>
      <c r="V176" s="436"/>
      <c r="W176" s="436"/>
      <c r="X176" s="436"/>
      <c r="Y176" s="436"/>
      <c r="Z176" s="436"/>
      <c r="AA176" s="436"/>
      <c r="AB176" s="436"/>
      <c r="AC176" s="436"/>
      <c r="AD176" s="436"/>
      <c r="AE176" s="436"/>
      <c r="AF176" s="436"/>
      <c r="AG176" s="436"/>
      <c r="AH176" s="436"/>
      <c r="AI176" s="436"/>
      <c r="AJ176" s="436"/>
      <c r="AK176" s="436"/>
      <c r="AL176" s="436"/>
      <c r="AM176" s="436"/>
      <c r="AN176" s="436"/>
      <c r="AO176" s="436"/>
      <c r="AP176" s="436"/>
      <c r="AQ176" s="436"/>
      <c r="AR176" s="436"/>
      <c r="AS176" s="436"/>
      <c r="AT176" s="436"/>
      <c r="AU176" s="436"/>
    </row>
    <row r="177" spans="1:47" s="442" customFormat="1" ht="16.5">
      <c r="A177" s="443"/>
      <c r="B177" s="444"/>
      <c r="C177" s="445"/>
      <c r="D177" s="446"/>
      <c r="E177" s="446"/>
      <c r="F177" s="446"/>
      <c r="G177" s="446"/>
      <c r="H177" s="445"/>
      <c r="I177" s="445"/>
      <c r="J177" s="446"/>
      <c r="K177" s="445"/>
      <c r="L177" s="445"/>
      <c r="M177" s="446"/>
      <c r="N177" s="436"/>
      <c r="O177" s="436"/>
      <c r="P177" s="436"/>
      <c r="Q177" s="436"/>
      <c r="R177" s="436"/>
      <c r="S177" s="436"/>
      <c r="T177" s="436"/>
      <c r="U177" s="436"/>
      <c r="V177" s="436"/>
      <c r="W177" s="436"/>
      <c r="X177" s="436"/>
      <c r="Y177" s="436"/>
      <c r="Z177" s="436"/>
      <c r="AA177" s="436"/>
      <c r="AB177" s="436"/>
      <c r="AC177" s="436"/>
      <c r="AD177" s="436"/>
      <c r="AE177" s="436"/>
      <c r="AF177" s="436"/>
      <c r="AG177" s="436"/>
      <c r="AH177" s="436"/>
      <c r="AI177" s="436"/>
      <c r="AJ177" s="436"/>
      <c r="AK177" s="436"/>
      <c r="AL177" s="436"/>
      <c r="AM177" s="436"/>
      <c r="AN177" s="436"/>
      <c r="AO177" s="436"/>
      <c r="AP177" s="436"/>
      <c r="AQ177" s="436"/>
      <c r="AR177" s="436"/>
      <c r="AS177" s="436"/>
      <c r="AT177" s="436"/>
      <c r="AU177" s="436"/>
    </row>
    <row r="178" spans="1:47" s="442" customFormat="1" ht="16.5">
      <c r="A178" s="443"/>
      <c r="B178" s="444"/>
      <c r="C178" s="445"/>
      <c r="D178" s="446"/>
      <c r="E178" s="446"/>
      <c r="F178" s="446"/>
      <c r="G178" s="446"/>
      <c r="H178" s="445"/>
      <c r="I178" s="445"/>
      <c r="J178" s="446"/>
      <c r="K178" s="445"/>
      <c r="L178" s="445"/>
      <c r="M178" s="446"/>
      <c r="N178" s="436"/>
      <c r="O178" s="436"/>
      <c r="P178" s="436"/>
      <c r="Q178" s="436"/>
      <c r="R178" s="436"/>
      <c r="S178" s="436"/>
      <c r="T178" s="436"/>
      <c r="U178" s="436"/>
      <c r="V178" s="436"/>
      <c r="W178" s="436"/>
      <c r="X178" s="436"/>
      <c r="Y178" s="436"/>
      <c r="Z178" s="436"/>
      <c r="AA178" s="436"/>
      <c r="AB178" s="436"/>
      <c r="AC178" s="436"/>
      <c r="AD178" s="436"/>
      <c r="AE178" s="436"/>
      <c r="AF178" s="436"/>
      <c r="AG178" s="436"/>
      <c r="AH178" s="436"/>
      <c r="AI178" s="436"/>
      <c r="AJ178" s="436"/>
      <c r="AK178" s="436"/>
      <c r="AL178" s="436"/>
      <c r="AM178" s="436"/>
      <c r="AN178" s="436"/>
      <c r="AO178" s="436"/>
      <c r="AP178" s="436"/>
      <c r="AQ178" s="436"/>
      <c r="AR178" s="436"/>
      <c r="AS178" s="436"/>
      <c r="AT178" s="436"/>
      <c r="AU178" s="436"/>
    </row>
    <row r="179" spans="1:47" s="442" customFormat="1" ht="16.5">
      <c r="A179" s="443"/>
      <c r="B179" s="444"/>
      <c r="C179" s="445"/>
      <c r="D179" s="446"/>
      <c r="E179" s="446"/>
      <c r="F179" s="446"/>
      <c r="G179" s="446"/>
      <c r="H179" s="445"/>
      <c r="I179" s="445"/>
      <c r="J179" s="446"/>
      <c r="K179" s="445"/>
      <c r="L179" s="445"/>
      <c r="M179" s="446"/>
      <c r="N179" s="436"/>
      <c r="O179" s="436"/>
      <c r="P179" s="436"/>
      <c r="Q179" s="436"/>
      <c r="R179" s="436"/>
      <c r="S179" s="436"/>
      <c r="T179" s="436"/>
      <c r="U179" s="436"/>
      <c r="V179" s="436"/>
      <c r="W179" s="436"/>
      <c r="X179" s="436"/>
      <c r="Y179" s="436"/>
      <c r="Z179" s="436"/>
      <c r="AA179" s="436"/>
      <c r="AB179" s="436"/>
      <c r="AC179" s="436"/>
      <c r="AD179" s="436"/>
      <c r="AE179" s="436"/>
      <c r="AF179" s="436"/>
      <c r="AG179" s="436"/>
      <c r="AH179" s="436"/>
      <c r="AI179" s="436"/>
      <c r="AJ179" s="436"/>
      <c r="AK179" s="436"/>
      <c r="AL179" s="436"/>
      <c r="AM179" s="436"/>
      <c r="AN179" s="436"/>
      <c r="AO179" s="436"/>
      <c r="AP179" s="436"/>
      <c r="AQ179" s="436"/>
      <c r="AR179" s="436"/>
      <c r="AS179" s="436"/>
      <c r="AT179" s="436"/>
      <c r="AU179" s="436"/>
    </row>
    <row r="180" spans="1:47" s="442" customFormat="1" ht="16.5">
      <c r="A180" s="443"/>
      <c r="B180" s="444"/>
      <c r="C180" s="445"/>
      <c r="D180" s="446"/>
      <c r="E180" s="446"/>
      <c r="F180" s="446"/>
      <c r="G180" s="446"/>
      <c r="H180" s="445"/>
      <c r="I180" s="445"/>
      <c r="J180" s="446"/>
      <c r="K180" s="445"/>
      <c r="L180" s="445"/>
      <c r="M180" s="446"/>
      <c r="N180" s="436"/>
      <c r="O180" s="436"/>
      <c r="P180" s="436"/>
      <c r="Q180" s="436"/>
      <c r="R180" s="436"/>
      <c r="S180" s="436"/>
      <c r="T180" s="436"/>
      <c r="U180" s="436"/>
      <c r="V180" s="436"/>
      <c r="W180" s="436"/>
      <c r="X180" s="436"/>
      <c r="Y180" s="436"/>
      <c r="Z180" s="436"/>
      <c r="AA180" s="436"/>
      <c r="AB180" s="436"/>
      <c r="AC180" s="436"/>
      <c r="AD180" s="436"/>
      <c r="AE180" s="436"/>
      <c r="AF180" s="436"/>
      <c r="AG180" s="436"/>
      <c r="AH180" s="436"/>
      <c r="AI180" s="436"/>
      <c r="AJ180" s="436"/>
      <c r="AK180" s="436"/>
      <c r="AL180" s="436"/>
      <c r="AM180" s="436"/>
      <c r="AN180" s="436"/>
      <c r="AO180" s="436"/>
      <c r="AP180" s="436"/>
      <c r="AQ180" s="436"/>
      <c r="AR180" s="436"/>
      <c r="AS180" s="436"/>
      <c r="AT180" s="436"/>
      <c r="AU180" s="436"/>
    </row>
    <row r="181" spans="1:47" s="442" customFormat="1" ht="16.5">
      <c r="A181" s="443"/>
      <c r="B181" s="444"/>
      <c r="C181" s="445"/>
      <c r="D181" s="446"/>
      <c r="E181" s="446"/>
      <c r="F181" s="446"/>
      <c r="G181" s="446"/>
      <c r="H181" s="445"/>
      <c r="I181" s="445"/>
      <c r="J181" s="446"/>
      <c r="K181" s="445"/>
      <c r="L181" s="445"/>
      <c r="M181" s="446"/>
      <c r="N181" s="436"/>
      <c r="O181" s="436"/>
      <c r="P181" s="436"/>
      <c r="Q181" s="436"/>
      <c r="R181" s="436"/>
      <c r="S181" s="436"/>
      <c r="T181" s="436"/>
      <c r="U181" s="436"/>
      <c r="V181" s="436"/>
      <c r="W181" s="436"/>
      <c r="X181" s="436"/>
      <c r="Y181" s="436"/>
      <c r="Z181" s="436"/>
      <c r="AA181" s="436"/>
      <c r="AB181" s="436"/>
      <c r="AC181" s="436"/>
      <c r="AD181" s="436"/>
      <c r="AE181" s="436"/>
      <c r="AF181" s="436"/>
      <c r="AG181" s="436"/>
      <c r="AH181" s="436"/>
      <c r="AI181" s="436"/>
      <c r="AJ181" s="436"/>
      <c r="AK181" s="436"/>
      <c r="AL181" s="436"/>
      <c r="AM181" s="436"/>
      <c r="AN181" s="436"/>
      <c r="AO181" s="436"/>
      <c r="AP181" s="436"/>
      <c r="AQ181" s="436"/>
      <c r="AR181" s="436"/>
      <c r="AS181" s="436"/>
      <c r="AT181" s="436"/>
      <c r="AU181" s="436"/>
    </row>
    <row r="182" spans="1:47" s="442" customFormat="1" ht="16.5">
      <c r="A182" s="443"/>
      <c r="B182" s="444"/>
      <c r="C182" s="445"/>
      <c r="D182" s="446"/>
      <c r="E182" s="446"/>
      <c r="F182" s="446"/>
      <c r="G182" s="446"/>
      <c r="H182" s="445"/>
      <c r="I182" s="445"/>
      <c r="J182" s="446"/>
      <c r="K182" s="445"/>
      <c r="L182" s="445"/>
      <c r="M182" s="446"/>
      <c r="N182" s="436"/>
      <c r="O182" s="436"/>
      <c r="P182" s="436"/>
      <c r="Q182" s="436"/>
      <c r="R182" s="436"/>
      <c r="S182" s="436"/>
      <c r="T182" s="436"/>
      <c r="U182" s="436"/>
      <c r="V182" s="436"/>
      <c r="W182" s="436"/>
      <c r="X182" s="436"/>
      <c r="Y182" s="436"/>
      <c r="Z182" s="436"/>
      <c r="AA182" s="436"/>
      <c r="AB182" s="436"/>
      <c r="AC182" s="436"/>
      <c r="AD182" s="436"/>
      <c r="AE182" s="436"/>
      <c r="AF182" s="436"/>
      <c r="AG182" s="436"/>
      <c r="AH182" s="436"/>
      <c r="AI182" s="436"/>
      <c r="AJ182" s="436"/>
      <c r="AK182" s="436"/>
      <c r="AL182" s="436"/>
      <c r="AM182" s="436"/>
      <c r="AN182" s="436"/>
      <c r="AO182" s="436"/>
      <c r="AP182" s="436"/>
      <c r="AQ182" s="436"/>
      <c r="AR182" s="436"/>
      <c r="AS182" s="436"/>
      <c r="AT182" s="436"/>
      <c r="AU182" s="436"/>
    </row>
    <row r="183" spans="1:47" s="442" customFormat="1" ht="16.5">
      <c r="A183" s="443"/>
      <c r="B183" s="444"/>
      <c r="C183" s="445"/>
      <c r="D183" s="446"/>
      <c r="E183" s="446"/>
      <c r="F183" s="446"/>
      <c r="G183" s="446"/>
      <c r="H183" s="445"/>
      <c r="I183" s="445"/>
      <c r="J183" s="446"/>
      <c r="K183" s="445"/>
      <c r="L183" s="445"/>
      <c r="M183" s="446"/>
      <c r="N183" s="436"/>
      <c r="O183" s="436"/>
      <c r="P183" s="436"/>
      <c r="Q183" s="436"/>
      <c r="R183" s="436"/>
      <c r="S183" s="436"/>
      <c r="T183" s="436"/>
      <c r="U183" s="436"/>
      <c r="V183" s="436"/>
      <c r="W183" s="436"/>
      <c r="X183" s="436"/>
      <c r="Y183" s="436"/>
      <c r="Z183" s="436"/>
      <c r="AA183" s="436"/>
      <c r="AB183" s="436"/>
      <c r="AC183" s="436"/>
      <c r="AD183" s="436"/>
      <c r="AE183" s="436"/>
      <c r="AF183" s="436"/>
      <c r="AG183" s="436"/>
      <c r="AH183" s="436"/>
      <c r="AI183" s="436"/>
      <c r="AJ183" s="436"/>
      <c r="AK183" s="436"/>
      <c r="AL183" s="436"/>
      <c r="AM183" s="436"/>
      <c r="AN183" s="436"/>
      <c r="AO183" s="436"/>
      <c r="AP183" s="436"/>
      <c r="AQ183" s="436"/>
      <c r="AR183" s="436"/>
      <c r="AS183" s="436"/>
      <c r="AT183" s="436"/>
      <c r="AU183" s="436"/>
    </row>
    <row r="184" spans="1:47" s="442" customFormat="1" ht="16.5">
      <c r="A184" s="443"/>
      <c r="B184" s="444"/>
      <c r="C184" s="445"/>
      <c r="D184" s="446"/>
      <c r="E184" s="446"/>
      <c r="F184" s="446"/>
      <c r="G184" s="446"/>
      <c r="H184" s="445"/>
      <c r="I184" s="445"/>
      <c r="J184" s="446"/>
      <c r="K184" s="445"/>
      <c r="L184" s="445"/>
      <c r="M184" s="446"/>
      <c r="N184" s="436"/>
      <c r="O184" s="436"/>
      <c r="P184" s="436"/>
      <c r="Q184" s="436"/>
      <c r="R184" s="436"/>
      <c r="S184" s="436"/>
      <c r="T184" s="436"/>
      <c r="U184" s="436"/>
      <c r="V184" s="436"/>
      <c r="W184" s="436"/>
      <c r="X184" s="436"/>
      <c r="Y184" s="436"/>
      <c r="Z184" s="436"/>
      <c r="AA184" s="436"/>
      <c r="AB184" s="436"/>
      <c r="AC184" s="436"/>
      <c r="AD184" s="436"/>
      <c r="AE184" s="436"/>
      <c r="AF184" s="436"/>
      <c r="AG184" s="436"/>
      <c r="AH184" s="436"/>
      <c r="AI184" s="436"/>
      <c r="AJ184" s="436"/>
      <c r="AK184" s="436"/>
      <c r="AL184" s="436"/>
      <c r="AM184" s="436"/>
      <c r="AN184" s="436"/>
      <c r="AO184" s="436"/>
      <c r="AP184" s="436"/>
      <c r="AQ184" s="436"/>
      <c r="AR184" s="436"/>
      <c r="AS184" s="436"/>
      <c r="AT184" s="436"/>
      <c r="AU184" s="436"/>
    </row>
    <row r="185" spans="1:47" s="442" customFormat="1" ht="16.5">
      <c r="A185" s="443"/>
      <c r="B185" s="444"/>
      <c r="C185" s="445"/>
      <c r="D185" s="446"/>
      <c r="E185" s="446"/>
      <c r="F185" s="446"/>
      <c r="G185" s="446"/>
      <c r="H185" s="445"/>
      <c r="I185" s="445"/>
      <c r="J185" s="446"/>
      <c r="K185" s="445"/>
      <c r="L185" s="445"/>
      <c r="M185" s="446"/>
      <c r="N185" s="436"/>
      <c r="O185" s="436"/>
      <c r="P185" s="436"/>
      <c r="Q185" s="436"/>
      <c r="R185" s="436"/>
      <c r="S185" s="436"/>
      <c r="T185" s="436"/>
      <c r="U185" s="436"/>
      <c r="V185" s="436"/>
      <c r="W185" s="436"/>
      <c r="X185" s="436"/>
      <c r="Y185" s="436"/>
      <c r="Z185" s="436"/>
      <c r="AA185" s="436"/>
      <c r="AB185" s="436"/>
      <c r="AC185" s="436"/>
      <c r="AD185" s="436"/>
      <c r="AE185" s="436"/>
      <c r="AF185" s="436"/>
      <c r="AG185" s="436"/>
      <c r="AH185" s="436"/>
      <c r="AI185" s="436"/>
      <c r="AJ185" s="436"/>
      <c r="AK185" s="436"/>
      <c r="AL185" s="436"/>
      <c r="AM185" s="436"/>
      <c r="AN185" s="436"/>
      <c r="AO185" s="436"/>
      <c r="AP185" s="436"/>
      <c r="AQ185" s="436"/>
      <c r="AR185" s="436"/>
      <c r="AS185" s="436"/>
      <c r="AT185" s="436"/>
      <c r="AU185" s="436"/>
    </row>
    <row r="186" spans="1:47" s="442" customFormat="1" ht="16.5">
      <c r="A186" s="443"/>
      <c r="B186" s="444"/>
      <c r="C186" s="445"/>
      <c r="D186" s="446"/>
      <c r="E186" s="446"/>
      <c r="F186" s="446"/>
      <c r="G186" s="446"/>
      <c r="H186" s="445"/>
      <c r="I186" s="445"/>
      <c r="J186" s="446"/>
      <c r="K186" s="445"/>
      <c r="L186" s="445"/>
      <c r="M186" s="44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6"/>
      <c r="Z186" s="436"/>
      <c r="AA186" s="436"/>
      <c r="AB186" s="436"/>
      <c r="AC186" s="436"/>
      <c r="AD186" s="436"/>
      <c r="AE186" s="436"/>
      <c r="AF186" s="436"/>
      <c r="AG186" s="436"/>
      <c r="AH186" s="436"/>
      <c r="AI186" s="436"/>
      <c r="AJ186" s="436"/>
      <c r="AK186" s="436"/>
      <c r="AL186" s="436"/>
      <c r="AM186" s="436"/>
      <c r="AN186" s="436"/>
      <c r="AO186" s="436"/>
      <c r="AP186" s="436"/>
      <c r="AQ186" s="436"/>
      <c r="AR186" s="436"/>
      <c r="AS186" s="436"/>
      <c r="AT186" s="436"/>
      <c r="AU186" s="436"/>
    </row>
    <row r="187" spans="1:47" s="442" customFormat="1" ht="16.5">
      <c r="A187" s="443"/>
      <c r="B187" s="444"/>
      <c r="C187" s="445"/>
      <c r="D187" s="446"/>
      <c r="E187" s="446"/>
      <c r="F187" s="446"/>
      <c r="G187" s="446"/>
      <c r="H187" s="445"/>
      <c r="I187" s="445"/>
      <c r="J187" s="446"/>
      <c r="K187" s="445"/>
      <c r="L187" s="445"/>
      <c r="M187" s="446"/>
      <c r="N187" s="436"/>
      <c r="O187" s="436"/>
      <c r="P187" s="436"/>
      <c r="Q187" s="436"/>
      <c r="R187" s="436"/>
      <c r="S187" s="436"/>
      <c r="T187" s="436"/>
      <c r="U187" s="436"/>
      <c r="V187" s="436"/>
      <c r="W187" s="436"/>
      <c r="X187" s="436"/>
      <c r="Y187" s="436"/>
      <c r="Z187" s="436"/>
      <c r="AA187" s="436"/>
      <c r="AB187" s="436"/>
      <c r="AC187" s="436"/>
      <c r="AD187" s="436"/>
      <c r="AE187" s="436"/>
      <c r="AF187" s="436"/>
      <c r="AG187" s="436"/>
      <c r="AH187" s="436"/>
      <c r="AI187" s="436"/>
      <c r="AJ187" s="436"/>
      <c r="AK187" s="436"/>
      <c r="AL187" s="436"/>
      <c r="AM187" s="436"/>
      <c r="AN187" s="436"/>
      <c r="AO187" s="436"/>
      <c r="AP187" s="436"/>
      <c r="AQ187" s="436"/>
      <c r="AR187" s="436"/>
      <c r="AS187" s="436"/>
      <c r="AT187" s="436"/>
      <c r="AU187" s="436"/>
    </row>
    <row r="188" spans="1:47" s="442" customFormat="1" ht="16.5">
      <c r="A188" s="443"/>
      <c r="B188" s="444"/>
      <c r="C188" s="445"/>
      <c r="D188" s="446"/>
      <c r="E188" s="446"/>
      <c r="F188" s="446"/>
      <c r="G188" s="446"/>
      <c r="H188" s="445"/>
      <c r="I188" s="445"/>
      <c r="J188" s="446"/>
      <c r="K188" s="445"/>
      <c r="L188" s="445"/>
      <c r="M188" s="446"/>
      <c r="N188" s="436"/>
      <c r="O188" s="436"/>
      <c r="P188" s="436"/>
      <c r="Q188" s="436"/>
      <c r="R188" s="436"/>
      <c r="S188" s="436"/>
      <c r="T188" s="436"/>
      <c r="U188" s="436"/>
      <c r="V188" s="436"/>
      <c r="W188" s="436"/>
      <c r="X188" s="436"/>
      <c r="Y188" s="436"/>
      <c r="Z188" s="436"/>
      <c r="AA188" s="436"/>
      <c r="AB188" s="436"/>
      <c r="AC188" s="436"/>
      <c r="AD188" s="436"/>
      <c r="AE188" s="436"/>
      <c r="AF188" s="436"/>
      <c r="AG188" s="436"/>
      <c r="AH188" s="436"/>
      <c r="AI188" s="436"/>
      <c r="AJ188" s="436"/>
      <c r="AK188" s="436"/>
      <c r="AL188" s="436"/>
      <c r="AM188" s="436"/>
      <c r="AN188" s="436"/>
      <c r="AO188" s="436"/>
      <c r="AP188" s="436"/>
      <c r="AQ188" s="436"/>
      <c r="AR188" s="436"/>
      <c r="AS188" s="436"/>
      <c r="AT188" s="436"/>
      <c r="AU188" s="436"/>
    </row>
    <row r="189" spans="1:47" s="442" customFormat="1" ht="16.5">
      <c r="A189" s="443"/>
      <c r="B189" s="444"/>
      <c r="C189" s="445"/>
      <c r="D189" s="446"/>
      <c r="E189" s="446"/>
      <c r="F189" s="446"/>
      <c r="G189" s="446"/>
      <c r="H189" s="445"/>
      <c r="I189" s="445"/>
      <c r="J189" s="446"/>
      <c r="K189" s="445"/>
      <c r="L189" s="445"/>
      <c r="M189" s="446"/>
      <c r="N189" s="436"/>
      <c r="O189" s="436"/>
      <c r="P189" s="436"/>
      <c r="Q189" s="436"/>
      <c r="R189" s="436"/>
      <c r="S189" s="436"/>
      <c r="T189" s="436"/>
      <c r="U189" s="436"/>
      <c r="V189" s="436"/>
      <c r="W189" s="436"/>
      <c r="X189" s="436"/>
      <c r="Y189" s="436"/>
      <c r="Z189" s="436"/>
      <c r="AA189" s="436"/>
      <c r="AB189" s="436"/>
      <c r="AC189" s="436"/>
      <c r="AD189" s="436"/>
      <c r="AE189" s="436"/>
      <c r="AF189" s="436"/>
      <c r="AG189" s="436"/>
      <c r="AH189" s="436"/>
      <c r="AI189" s="436"/>
      <c r="AJ189" s="436"/>
      <c r="AK189" s="436"/>
      <c r="AL189" s="436"/>
      <c r="AM189" s="436"/>
      <c r="AN189" s="436"/>
      <c r="AO189" s="436"/>
      <c r="AP189" s="436"/>
      <c r="AQ189" s="436"/>
      <c r="AR189" s="436"/>
      <c r="AS189" s="436"/>
      <c r="AT189" s="436"/>
      <c r="AU189" s="436"/>
    </row>
    <row r="190" spans="1:47" s="442" customFormat="1" ht="16.5">
      <c r="A190" s="443"/>
      <c r="B190" s="444"/>
      <c r="C190" s="445"/>
      <c r="D190" s="446"/>
      <c r="E190" s="446"/>
      <c r="F190" s="446"/>
      <c r="G190" s="446"/>
      <c r="H190" s="445"/>
      <c r="I190" s="445"/>
      <c r="J190" s="446"/>
      <c r="K190" s="445"/>
      <c r="L190" s="445"/>
      <c r="M190" s="446"/>
      <c r="N190" s="436"/>
      <c r="O190" s="436"/>
      <c r="P190" s="436"/>
      <c r="Q190" s="436"/>
      <c r="R190" s="436"/>
      <c r="S190" s="436"/>
      <c r="T190" s="436"/>
      <c r="U190" s="436"/>
      <c r="V190" s="436"/>
      <c r="W190" s="436"/>
      <c r="X190" s="436"/>
      <c r="Y190" s="436"/>
      <c r="Z190" s="436"/>
      <c r="AA190" s="436"/>
      <c r="AB190" s="436"/>
      <c r="AC190" s="436"/>
      <c r="AD190" s="436"/>
      <c r="AE190" s="436"/>
      <c r="AF190" s="436"/>
      <c r="AG190" s="436"/>
      <c r="AH190" s="436"/>
      <c r="AI190" s="436"/>
      <c r="AJ190" s="436"/>
      <c r="AK190" s="436"/>
      <c r="AL190" s="436"/>
      <c r="AM190" s="436"/>
      <c r="AN190" s="436"/>
      <c r="AO190" s="436"/>
      <c r="AP190" s="436"/>
      <c r="AQ190" s="436"/>
      <c r="AR190" s="436"/>
      <c r="AS190" s="436"/>
      <c r="AT190" s="436"/>
      <c r="AU190" s="436"/>
    </row>
    <row r="191" spans="1:47" s="442" customFormat="1" ht="16.5">
      <c r="A191" s="443"/>
      <c r="B191" s="444"/>
      <c r="C191" s="445"/>
      <c r="D191" s="446"/>
      <c r="E191" s="446"/>
      <c r="F191" s="446"/>
      <c r="G191" s="446"/>
      <c r="H191" s="445"/>
      <c r="I191" s="445"/>
      <c r="J191" s="446"/>
      <c r="K191" s="445"/>
      <c r="L191" s="445"/>
      <c r="M191" s="446"/>
      <c r="N191" s="436"/>
      <c r="O191" s="436"/>
      <c r="P191" s="436"/>
      <c r="Q191" s="436"/>
      <c r="R191" s="436"/>
      <c r="S191" s="436"/>
      <c r="T191" s="436"/>
      <c r="U191" s="436"/>
      <c r="V191" s="436"/>
      <c r="W191" s="436"/>
      <c r="X191" s="436"/>
      <c r="Y191" s="436"/>
      <c r="Z191" s="436"/>
      <c r="AA191" s="436"/>
      <c r="AB191" s="436"/>
      <c r="AC191" s="436"/>
      <c r="AD191" s="436"/>
      <c r="AE191" s="436"/>
      <c r="AF191" s="436"/>
      <c r="AG191" s="436"/>
      <c r="AH191" s="436"/>
      <c r="AI191" s="436"/>
      <c r="AJ191" s="436"/>
      <c r="AK191" s="436"/>
      <c r="AL191" s="436"/>
      <c r="AM191" s="436"/>
      <c r="AN191" s="436"/>
      <c r="AO191" s="436"/>
      <c r="AP191" s="436"/>
      <c r="AQ191" s="436"/>
      <c r="AR191" s="436"/>
      <c r="AS191" s="436"/>
      <c r="AT191" s="436"/>
      <c r="AU191" s="436"/>
    </row>
    <row r="192" spans="1:47" s="442" customFormat="1" ht="16.5">
      <c r="A192" s="443"/>
      <c r="B192" s="444"/>
      <c r="C192" s="445"/>
      <c r="D192" s="446"/>
      <c r="E192" s="446"/>
      <c r="F192" s="446"/>
      <c r="G192" s="446"/>
      <c r="H192" s="445"/>
      <c r="I192" s="445"/>
      <c r="J192" s="446"/>
      <c r="K192" s="445"/>
      <c r="L192" s="445"/>
      <c r="M192" s="446"/>
      <c r="N192" s="436"/>
      <c r="O192" s="436"/>
      <c r="P192" s="436"/>
      <c r="Q192" s="436"/>
      <c r="R192" s="436"/>
      <c r="S192" s="436"/>
      <c r="T192" s="436"/>
      <c r="U192" s="436"/>
      <c r="V192" s="436"/>
      <c r="W192" s="436"/>
      <c r="X192" s="436"/>
      <c r="Y192" s="436"/>
      <c r="Z192" s="436"/>
      <c r="AA192" s="436"/>
      <c r="AB192" s="436"/>
      <c r="AC192" s="436"/>
      <c r="AD192" s="436"/>
      <c r="AE192" s="436"/>
      <c r="AF192" s="436"/>
      <c r="AG192" s="436"/>
      <c r="AH192" s="436"/>
      <c r="AI192" s="436"/>
      <c r="AJ192" s="436"/>
      <c r="AK192" s="436"/>
      <c r="AL192" s="436"/>
      <c r="AM192" s="436"/>
      <c r="AN192" s="436"/>
      <c r="AO192" s="436"/>
      <c r="AP192" s="436"/>
      <c r="AQ192" s="436"/>
      <c r="AR192" s="436"/>
      <c r="AS192" s="436"/>
      <c r="AT192" s="436"/>
      <c r="AU192" s="436"/>
    </row>
    <row r="193" spans="1:47" s="442" customFormat="1" ht="16.5">
      <c r="A193" s="443"/>
      <c r="B193" s="444"/>
      <c r="C193" s="445"/>
      <c r="D193" s="446"/>
      <c r="E193" s="446"/>
      <c r="F193" s="446"/>
      <c r="G193" s="446"/>
      <c r="H193" s="445"/>
      <c r="I193" s="445"/>
      <c r="J193" s="446"/>
      <c r="K193" s="445"/>
      <c r="L193" s="445"/>
      <c r="M193" s="446"/>
      <c r="N193" s="436"/>
      <c r="O193" s="436"/>
      <c r="P193" s="436"/>
      <c r="Q193" s="436"/>
      <c r="R193" s="436"/>
      <c r="S193" s="436"/>
      <c r="T193" s="436"/>
      <c r="U193" s="436"/>
      <c r="V193" s="436"/>
      <c r="W193" s="436"/>
      <c r="X193" s="436"/>
      <c r="Y193" s="436"/>
      <c r="Z193" s="436"/>
      <c r="AA193" s="436"/>
      <c r="AB193" s="436"/>
      <c r="AC193" s="436"/>
      <c r="AD193" s="436"/>
      <c r="AE193" s="436"/>
      <c r="AF193" s="436"/>
      <c r="AG193" s="436"/>
      <c r="AH193" s="436"/>
      <c r="AI193" s="436"/>
      <c r="AJ193" s="436"/>
      <c r="AK193" s="436"/>
      <c r="AL193" s="436"/>
      <c r="AM193" s="436"/>
      <c r="AN193" s="436"/>
      <c r="AO193" s="436"/>
      <c r="AP193" s="436"/>
      <c r="AQ193" s="436"/>
      <c r="AR193" s="436"/>
      <c r="AS193" s="436"/>
      <c r="AT193" s="436"/>
      <c r="AU193" s="436"/>
    </row>
    <row r="194" spans="1:47" s="442" customFormat="1" ht="16.5">
      <c r="A194" s="443"/>
      <c r="B194" s="444"/>
      <c r="C194" s="445"/>
      <c r="D194" s="446"/>
      <c r="E194" s="446"/>
      <c r="F194" s="446"/>
      <c r="G194" s="446"/>
      <c r="H194" s="445"/>
      <c r="I194" s="445"/>
      <c r="J194" s="446"/>
      <c r="K194" s="445"/>
      <c r="L194" s="445"/>
      <c r="M194" s="446"/>
      <c r="N194" s="436"/>
      <c r="O194" s="436"/>
      <c r="P194" s="436"/>
      <c r="Q194" s="436"/>
      <c r="R194" s="436"/>
      <c r="S194" s="436"/>
      <c r="T194" s="436"/>
      <c r="U194" s="436"/>
      <c r="V194" s="436"/>
      <c r="W194" s="436"/>
      <c r="X194" s="436"/>
      <c r="Y194" s="436"/>
      <c r="Z194" s="436"/>
      <c r="AA194" s="436"/>
      <c r="AB194" s="436"/>
      <c r="AC194" s="436"/>
      <c r="AD194" s="436"/>
      <c r="AE194" s="436"/>
      <c r="AF194" s="436"/>
      <c r="AG194" s="436"/>
      <c r="AH194" s="436"/>
      <c r="AI194" s="436"/>
      <c r="AJ194" s="436"/>
      <c r="AK194" s="436"/>
      <c r="AL194" s="436"/>
      <c r="AM194" s="436"/>
      <c r="AN194" s="436"/>
      <c r="AO194" s="436"/>
      <c r="AP194" s="436"/>
      <c r="AQ194" s="436"/>
      <c r="AR194" s="436"/>
      <c r="AS194" s="436"/>
      <c r="AT194" s="436"/>
      <c r="AU194" s="436"/>
    </row>
    <row r="195" spans="1:47" s="442" customFormat="1" ht="16.5">
      <c r="A195" s="443"/>
      <c r="B195" s="444"/>
      <c r="C195" s="445"/>
      <c r="D195" s="446"/>
      <c r="E195" s="446"/>
      <c r="F195" s="446"/>
      <c r="G195" s="446"/>
      <c r="H195" s="445"/>
      <c r="I195" s="445"/>
      <c r="J195" s="446"/>
      <c r="K195" s="445"/>
      <c r="L195" s="445"/>
      <c r="M195" s="446"/>
      <c r="N195" s="436"/>
      <c r="O195" s="436"/>
      <c r="P195" s="436"/>
      <c r="Q195" s="436"/>
      <c r="R195" s="436"/>
      <c r="S195" s="436"/>
      <c r="T195" s="436"/>
      <c r="U195" s="436"/>
      <c r="V195" s="436"/>
      <c r="W195" s="436"/>
      <c r="X195" s="436"/>
      <c r="Y195" s="436"/>
      <c r="Z195" s="436"/>
      <c r="AA195" s="436"/>
      <c r="AB195" s="436"/>
      <c r="AC195" s="436"/>
      <c r="AD195" s="436"/>
      <c r="AE195" s="436"/>
      <c r="AF195" s="436"/>
      <c r="AG195" s="436"/>
      <c r="AH195" s="436"/>
      <c r="AI195" s="436"/>
      <c r="AJ195" s="436"/>
      <c r="AK195" s="436"/>
      <c r="AL195" s="436"/>
      <c r="AM195" s="436"/>
      <c r="AN195" s="436"/>
      <c r="AO195" s="436"/>
      <c r="AP195" s="436"/>
      <c r="AQ195" s="436"/>
      <c r="AR195" s="436"/>
      <c r="AS195" s="436"/>
      <c r="AT195" s="436"/>
      <c r="AU195" s="436"/>
    </row>
    <row r="196" spans="1:47" s="442" customFormat="1" ht="16.5">
      <c r="A196" s="443"/>
      <c r="B196" s="444"/>
      <c r="C196" s="445"/>
      <c r="D196" s="446"/>
      <c r="E196" s="446"/>
      <c r="F196" s="446"/>
      <c r="G196" s="446"/>
      <c r="H196" s="445"/>
      <c r="I196" s="445"/>
      <c r="J196" s="446"/>
      <c r="K196" s="445"/>
      <c r="L196" s="445"/>
      <c r="M196" s="446"/>
      <c r="N196" s="436"/>
      <c r="O196" s="436"/>
      <c r="P196" s="436"/>
      <c r="Q196" s="436"/>
      <c r="R196" s="436"/>
      <c r="S196" s="436"/>
      <c r="T196" s="436"/>
      <c r="U196" s="436"/>
      <c r="V196" s="436"/>
      <c r="W196" s="436"/>
      <c r="X196" s="436"/>
      <c r="Y196" s="436"/>
      <c r="Z196" s="436"/>
      <c r="AA196" s="436"/>
      <c r="AB196" s="436"/>
      <c r="AC196" s="436"/>
      <c r="AD196" s="436"/>
      <c r="AE196" s="436"/>
      <c r="AF196" s="436"/>
      <c r="AG196" s="436"/>
      <c r="AH196" s="436"/>
      <c r="AI196" s="436"/>
      <c r="AJ196" s="436"/>
      <c r="AK196" s="436"/>
      <c r="AL196" s="436"/>
      <c r="AM196" s="436"/>
      <c r="AN196" s="436"/>
      <c r="AO196" s="436"/>
      <c r="AP196" s="436"/>
      <c r="AQ196" s="436"/>
      <c r="AR196" s="436"/>
      <c r="AS196" s="436"/>
      <c r="AT196" s="436"/>
      <c r="AU196" s="436"/>
    </row>
    <row r="197" spans="1:47" s="442" customFormat="1" ht="16.5">
      <c r="A197" s="443"/>
      <c r="B197" s="444"/>
      <c r="C197" s="445"/>
      <c r="D197" s="446"/>
      <c r="E197" s="446"/>
      <c r="F197" s="446"/>
      <c r="G197" s="446"/>
      <c r="H197" s="445"/>
      <c r="I197" s="445"/>
      <c r="J197" s="446"/>
      <c r="K197" s="445"/>
      <c r="L197" s="445"/>
      <c r="M197" s="446"/>
      <c r="N197" s="436"/>
      <c r="O197" s="436"/>
      <c r="P197" s="436"/>
      <c r="Q197" s="436"/>
      <c r="R197" s="436"/>
      <c r="S197" s="436"/>
      <c r="T197" s="436"/>
      <c r="U197" s="436"/>
      <c r="V197" s="436"/>
      <c r="W197" s="436"/>
      <c r="X197" s="436"/>
      <c r="Y197" s="436"/>
      <c r="Z197" s="436"/>
      <c r="AA197" s="436"/>
      <c r="AB197" s="436"/>
      <c r="AC197" s="436"/>
      <c r="AD197" s="436"/>
      <c r="AE197" s="436"/>
      <c r="AF197" s="436"/>
      <c r="AG197" s="436"/>
      <c r="AH197" s="436"/>
      <c r="AI197" s="436"/>
      <c r="AJ197" s="436"/>
      <c r="AK197" s="436"/>
      <c r="AL197" s="436"/>
      <c r="AM197" s="436"/>
      <c r="AN197" s="436"/>
      <c r="AO197" s="436"/>
      <c r="AP197" s="436"/>
      <c r="AQ197" s="436"/>
      <c r="AR197" s="436"/>
      <c r="AS197" s="436"/>
      <c r="AT197" s="436"/>
      <c r="AU197" s="436"/>
    </row>
    <row r="198" spans="1:47" s="442" customFormat="1" ht="16.5">
      <c r="A198" s="443"/>
      <c r="B198" s="444"/>
      <c r="C198" s="445"/>
      <c r="D198" s="446"/>
      <c r="E198" s="446"/>
      <c r="F198" s="446"/>
      <c r="G198" s="446"/>
      <c r="H198" s="445"/>
      <c r="I198" s="445"/>
      <c r="J198" s="446"/>
      <c r="K198" s="445"/>
      <c r="L198" s="445"/>
      <c r="M198" s="446"/>
      <c r="N198" s="436"/>
      <c r="O198" s="436"/>
      <c r="P198" s="436"/>
      <c r="Q198" s="436"/>
      <c r="R198" s="436"/>
      <c r="S198" s="436"/>
      <c r="T198" s="436"/>
      <c r="U198" s="436"/>
      <c r="V198" s="436"/>
      <c r="W198" s="436"/>
      <c r="X198" s="436"/>
      <c r="Y198" s="436"/>
      <c r="Z198" s="436"/>
      <c r="AA198" s="436"/>
      <c r="AB198" s="436"/>
      <c r="AC198" s="436"/>
      <c r="AD198" s="436"/>
      <c r="AE198" s="436"/>
      <c r="AF198" s="436"/>
      <c r="AG198" s="436"/>
      <c r="AH198" s="436"/>
      <c r="AI198" s="436"/>
      <c r="AJ198" s="436"/>
      <c r="AK198" s="436"/>
      <c r="AL198" s="436"/>
      <c r="AM198" s="436"/>
      <c r="AN198" s="436"/>
      <c r="AO198" s="436"/>
      <c r="AP198" s="436"/>
      <c r="AQ198" s="436"/>
      <c r="AR198" s="436"/>
      <c r="AS198" s="436"/>
      <c r="AT198" s="436"/>
      <c r="AU198" s="436"/>
    </row>
    <row r="199" spans="1:47" s="442" customFormat="1" ht="16.5">
      <c r="A199" s="443"/>
      <c r="B199" s="444"/>
      <c r="C199" s="445"/>
      <c r="D199" s="446"/>
      <c r="E199" s="446"/>
      <c r="F199" s="446"/>
      <c r="G199" s="446"/>
      <c r="H199" s="445"/>
      <c r="I199" s="445"/>
      <c r="J199" s="446"/>
      <c r="K199" s="445"/>
      <c r="L199" s="445"/>
      <c r="M199" s="446"/>
      <c r="N199" s="436"/>
      <c r="O199" s="436"/>
      <c r="P199" s="436"/>
      <c r="Q199" s="436"/>
      <c r="R199" s="436"/>
      <c r="S199" s="436"/>
      <c r="T199" s="436"/>
      <c r="U199" s="436"/>
      <c r="V199" s="436"/>
      <c r="W199" s="436"/>
      <c r="X199" s="436"/>
      <c r="Y199" s="436"/>
      <c r="Z199" s="436"/>
      <c r="AA199" s="436"/>
      <c r="AB199" s="436"/>
      <c r="AC199" s="436"/>
      <c r="AD199" s="436"/>
      <c r="AE199" s="436"/>
      <c r="AF199" s="436"/>
      <c r="AG199" s="436"/>
      <c r="AH199" s="436"/>
      <c r="AI199" s="436"/>
      <c r="AJ199" s="436"/>
      <c r="AK199" s="436"/>
      <c r="AL199" s="436"/>
      <c r="AM199" s="436"/>
      <c r="AN199" s="436"/>
      <c r="AO199" s="436"/>
      <c r="AP199" s="436"/>
      <c r="AQ199" s="436"/>
      <c r="AR199" s="436"/>
      <c r="AS199" s="436"/>
      <c r="AT199" s="436"/>
      <c r="AU199" s="436"/>
    </row>
    <row r="200" spans="1:47" s="442" customFormat="1" ht="16.5">
      <c r="A200" s="443"/>
      <c r="B200" s="444"/>
      <c r="C200" s="445"/>
      <c r="D200" s="446"/>
      <c r="E200" s="446"/>
      <c r="F200" s="446"/>
      <c r="G200" s="446"/>
      <c r="H200" s="445"/>
      <c r="I200" s="445"/>
      <c r="J200" s="446"/>
      <c r="K200" s="445"/>
      <c r="L200" s="445"/>
      <c r="M200" s="446"/>
      <c r="N200" s="436"/>
      <c r="O200" s="436"/>
      <c r="P200" s="436"/>
      <c r="Q200" s="436"/>
      <c r="R200" s="436"/>
      <c r="S200" s="436"/>
      <c r="T200" s="436"/>
      <c r="U200" s="436"/>
      <c r="V200" s="436"/>
      <c r="W200" s="436"/>
      <c r="X200" s="436"/>
      <c r="Y200" s="436"/>
      <c r="Z200" s="436"/>
      <c r="AA200" s="436"/>
      <c r="AB200" s="436"/>
      <c r="AC200" s="436"/>
      <c r="AD200" s="436"/>
      <c r="AE200" s="436"/>
      <c r="AF200" s="436"/>
      <c r="AG200" s="436"/>
      <c r="AH200" s="436"/>
      <c r="AI200" s="436"/>
      <c r="AJ200" s="436"/>
      <c r="AK200" s="436"/>
      <c r="AL200" s="436"/>
      <c r="AM200" s="436"/>
      <c r="AN200" s="436"/>
      <c r="AO200" s="436"/>
      <c r="AP200" s="436"/>
      <c r="AQ200" s="436"/>
      <c r="AR200" s="436"/>
      <c r="AS200" s="436"/>
      <c r="AT200" s="436"/>
      <c r="AU200" s="436"/>
    </row>
    <row r="201" spans="1:47" s="442" customFormat="1" ht="16.5">
      <c r="A201" s="443"/>
      <c r="B201" s="444"/>
      <c r="C201" s="445"/>
      <c r="D201" s="446"/>
      <c r="E201" s="446"/>
      <c r="F201" s="446"/>
      <c r="G201" s="446"/>
      <c r="H201" s="445"/>
      <c r="I201" s="445"/>
      <c r="J201" s="446"/>
      <c r="K201" s="445"/>
      <c r="L201" s="445"/>
      <c r="M201" s="446"/>
      <c r="N201" s="436"/>
      <c r="O201" s="436"/>
      <c r="P201" s="436"/>
      <c r="Q201" s="436"/>
      <c r="R201" s="436"/>
      <c r="S201" s="436"/>
      <c r="T201" s="436"/>
      <c r="U201" s="436"/>
      <c r="V201" s="436"/>
      <c r="W201" s="436"/>
      <c r="X201" s="436"/>
      <c r="Y201" s="436"/>
      <c r="Z201" s="436"/>
      <c r="AA201" s="436"/>
      <c r="AB201" s="436"/>
      <c r="AC201" s="436"/>
      <c r="AD201" s="436"/>
      <c r="AE201" s="436"/>
      <c r="AF201" s="436"/>
      <c r="AG201" s="436"/>
      <c r="AH201" s="436"/>
      <c r="AI201" s="436"/>
      <c r="AJ201" s="436"/>
      <c r="AK201" s="436"/>
      <c r="AL201" s="436"/>
      <c r="AM201" s="436"/>
      <c r="AN201" s="436"/>
      <c r="AO201" s="436"/>
      <c r="AP201" s="436"/>
      <c r="AQ201" s="436"/>
      <c r="AR201" s="436"/>
      <c r="AS201" s="436"/>
      <c r="AT201" s="436"/>
      <c r="AU201" s="436"/>
    </row>
    <row r="202" spans="1:47" s="442" customFormat="1" ht="16.5">
      <c r="A202" s="443"/>
      <c r="B202" s="444"/>
      <c r="C202" s="445"/>
      <c r="D202" s="446"/>
      <c r="E202" s="446"/>
      <c r="F202" s="446"/>
      <c r="G202" s="446"/>
      <c r="H202" s="445"/>
      <c r="I202" s="445"/>
      <c r="J202" s="446"/>
      <c r="K202" s="445"/>
      <c r="L202" s="445"/>
      <c r="M202" s="446"/>
      <c r="N202" s="436"/>
      <c r="O202" s="436"/>
      <c r="P202" s="436"/>
      <c r="Q202" s="436"/>
      <c r="R202" s="436"/>
      <c r="S202" s="436"/>
      <c r="T202" s="436"/>
      <c r="U202" s="436"/>
      <c r="V202" s="436"/>
      <c r="W202" s="436"/>
      <c r="X202" s="436"/>
      <c r="Y202" s="436"/>
      <c r="Z202" s="436"/>
      <c r="AA202" s="436"/>
      <c r="AB202" s="436"/>
      <c r="AC202" s="436"/>
      <c r="AD202" s="436"/>
      <c r="AE202" s="436"/>
      <c r="AF202" s="436"/>
      <c r="AG202" s="436"/>
      <c r="AH202" s="436"/>
      <c r="AI202" s="436"/>
      <c r="AJ202" s="436"/>
      <c r="AK202" s="436"/>
      <c r="AL202" s="436"/>
      <c r="AM202" s="436"/>
      <c r="AN202" s="436"/>
      <c r="AO202" s="436"/>
      <c r="AP202" s="436"/>
      <c r="AQ202" s="436"/>
      <c r="AR202" s="436"/>
      <c r="AS202" s="436"/>
      <c r="AT202" s="436"/>
      <c r="AU202" s="436"/>
    </row>
    <row r="203" spans="1:47" s="442" customFormat="1" ht="16.5">
      <c r="A203" s="443"/>
      <c r="B203" s="444"/>
      <c r="C203" s="445"/>
      <c r="D203" s="446"/>
      <c r="E203" s="446"/>
      <c r="F203" s="446"/>
      <c r="G203" s="446"/>
      <c r="H203" s="445"/>
      <c r="I203" s="445"/>
      <c r="J203" s="446"/>
      <c r="K203" s="445"/>
      <c r="L203" s="445"/>
      <c r="M203" s="446"/>
      <c r="N203" s="436"/>
      <c r="O203" s="436"/>
      <c r="P203" s="436"/>
      <c r="Q203" s="436"/>
      <c r="R203" s="436"/>
      <c r="S203" s="436"/>
      <c r="T203" s="436"/>
      <c r="U203" s="436"/>
      <c r="V203" s="436"/>
      <c r="W203" s="436"/>
      <c r="X203" s="436"/>
      <c r="Y203" s="436"/>
      <c r="Z203" s="436"/>
      <c r="AA203" s="436"/>
      <c r="AB203" s="436"/>
      <c r="AC203" s="436"/>
      <c r="AD203" s="436"/>
      <c r="AE203" s="436"/>
      <c r="AF203" s="436"/>
      <c r="AG203" s="436"/>
      <c r="AH203" s="436"/>
      <c r="AI203" s="436"/>
      <c r="AJ203" s="436"/>
      <c r="AK203" s="436"/>
      <c r="AL203" s="436"/>
      <c r="AM203" s="436"/>
      <c r="AN203" s="436"/>
      <c r="AO203" s="436"/>
      <c r="AP203" s="436"/>
      <c r="AQ203" s="436"/>
      <c r="AR203" s="436"/>
      <c r="AS203" s="436"/>
      <c r="AT203" s="436"/>
      <c r="AU203" s="436"/>
    </row>
    <row r="204" spans="1:47" s="442" customFormat="1" ht="16.5">
      <c r="A204" s="443"/>
      <c r="B204" s="444"/>
      <c r="C204" s="445"/>
      <c r="D204" s="446"/>
      <c r="E204" s="446"/>
      <c r="F204" s="446"/>
      <c r="G204" s="446"/>
      <c r="H204" s="445"/>
      <c r="I204" s="445"/>
      <c r="J204" s="446"/>
      <c r="K204" s="445"/>
      <c r="L204" s="445"/>
      <c r="M204" s="446"/>
      <c r="N204" s="436"/>
      <c r="O204" s="436"/>
      <c r="P204" s="436"/>
      <c r="Q204" s="436"/>
      <c r="R204" s="436"/>
      <c r="S204" s="436"/>
      <c r="T204" s="436"/>
      <c r="U204" s="436"/>
      <c r="V204" s="436"/>
      <c r="W204" s="436"/>
      <c r="X204" s="436"/>
      <c r="Y204" s="436"/>
      <c r="Z204" s="436"/>
      <c r="AA204" s="436"/>
      <c r="AB204" s="436"/>
      <c r="AC204" s="436"/>
      <c r="AD204" s="436"/>
      <c r="AE204" s="436"/>
      <c r="AF204" s="436"/>
      <c r="AG204" s="436"/>
      <c r="AH204" s="436"/>
      <c r="AI204" s="436"/>
      <c r="AJ204" s="436"/>
      <c r="AK204" s="436"/>
      <c r="AL204" s="436"/>
      <c r="AM204" s="436"/>
      <c r="AN204" s="436"/>
      <c r="AO204" s="436"/>
      <c r="AP204" s="436"/>
      <c r="AQ204" s="436"/>
      <c r="AR204" s="436"/>
      <c r="AS204" s="436"/>
      <c r="AT204" s="436"/>
      <c r="AU204" s="436"/>
    </row>
    <row r="205" spans="1:47" s="442" customFormat="1" ht="16.5">
      <c r="A205" s="443"/>
      <c r="B205" s="444"/>
      <c r="C205" s="445"/>
      <c r="D205" s="446"/>
      <c r="E205" s="446"/>
      <c r="F205" s="446"/>
      <c r="G205" s="446"/>
      <c r="H205" s="445"/>
      <c r="I205" s="445"/>
      <c r="J205" s="446"/>
      <c r="K205" s="445"/>
      <c r="L205" s="445"/>
      <c r="M205" s="446"/>
      <c r="N205" s="436"/>
      <c r="O205" s="436"/>
      <c r="P205" s="436"/>
      <c r="Q205" s="436"/>
      <c r="R205" s="436"/>
      <c r="S205" s="436"/>
      <c r="T205" s="436"/>
      <c r="U205" s="436"/>
      <c r="V205" s="436"/>
      <c r="W205" s="436"/>
      <c r="X205" s="436"/>
      <c r="Y205" s="436"/>
      <c r="Z205" s="436"/>
      <c r="AA205" s="436"/>
      <c r="AB205" s="436"/>
      <c r="AC205" s="436"/>
      <c r="AD205" s="436"/>
      <c r="AE205" s="436"/>
      <c r="AF205" s="436"/>
      <c r="AG205" s="436"/>
      <c r="AH205" s="436"/>
      <c r="AI205" s="436"/>
      <c r="AJ205" s="436"/>
      <c r="AK205" s="436"/>
      <c r="AL205" s="436"/>
      <c r="AM205" s="436"/>
      <c r="AN205" s="436"/>
      <c r="AO205" s="436"/>
      <c r="AP205" s="436"/>
      <c r="AQ205" s="436"/>
      <c r="AR205" s="436"/>
      <c r="AS205" s="436"/>
      <c r="AT205" s="436"/>
      <c r="AU205" s="436"/>
    </row>
    <row r="206" spans="1:47" s="442" customFormat="1" ht="16.5">
      <c r="A206" s="443"/>
      <c r="B206" s="444"/>
      <c r="C206" s="445"/>
      <c r="D206" s="446"/>
      <c r="E206" s="446"/>
      <c r="F206" s="446"/>
      <c r="G206" s="446"/>
      <c r="H206" s="445"/>
      <c r="I206" s="445"/>
      <c r="J206" s="446"/>
      <c r="K206" s="445"/>
      <c r="L206" s="445"/>
      <c r="M206" s="446"/>
      <c r="N206" s="436"/>
      <c r="O206" s="436"/>
      <c r="P206" s="436"/>
      <c r="Q206" s="436"/>
      <c r="R206" s="436"/>
      <c r="S206" s="436"/>
      <c r="T206" s="436"/>
      <c r="U206" s="436"/>
      <c r="V206" s="436"/>
      <c r="W206" s="436"/>
      <c r="X206" s="436"/>
      <c r="Y206" s="436"/>
      <c r="Z206" s="436"/>
      <c r="AA206" s="436"/>
      <c r="AB206" s="436"/>
      <c r="AC206" s="436"/>
      <c r="AD206" s="436"/>
      <c r="AE206" s="436"/>
      <c r="AF206" s="436"/>
      <c r="AG206" s="436"/>
      <c r="AH206" s="436"/>
      <c r="AI206" s="436"/>
      <c r="AJ206" s="436"/>
      <c r="AK206" s="436"/>
      <c r="AL206" s="436"/>
      <c r="AM206" s="436"/>
      <c r="AN206" s="436"/>
      <c r="AO206" s="436"/>
      <c r="AP206" s="436"/>
      <c r="AQ206" s="436"/>
      <c r="AR206" s="436"/>
      <c r="AS206" s="436"/>
      <c r="AT206" s="436"/>
      <c r="AU206" s="436"/>
    </row>
    <row r="207" spans="1:47" s="442" customFormat="1" ht="16.5">
      <c r="A207" s="443"/>
      <c r="B207" s="444"/>
      <c r="C207" s="445"/>
      <c r="D207" s="446"/>
      <c r="E207" s="446"/>
      <c r="F207" s="446"/>
      <c r="G207" s="446"/>
      <c r="H207" s="445"/>
      <c r="I207" s="445"/>
      <c r="J207" s="446"/>
      <c r="K207" s="445"/>
      <c r="L207" s="445"/>
      <c r="M207" s="446"/>
      <c r="N207" s="436"/>
      <c r="O207" s="436"/>
      <c r="P207" s="436"/>
      <c r="Q207" s="436"/>
      <c r="R207" s="436"/>
      <c r="S207" s="436"/>
      <c r="T207" s="436"/>
      <c r="U207" s="436"/>
      <c r="V207" s="436"/>
      <c r="W207" s="436"/>
      <c r="X207" s="436"/>
      <c r="Y207" s="436"/>
      <c r="Z207" s="436"/>
      <c r="AA207" s="436"/>
      <c r="AB207" s="436"/>
      <c r="AC207" s="436"/>
      <c r="AD207" s="436"/>
      <c r="AE207" s="436"/>
      <c r="AF207" s="436"/>
      <c r="AG207" s="436"/>
      <c r="AH207" s="436"/>
      <c r="AI207" s="436"/>
      <c r="AJ207" s="436"/>
      <c r="AK207" s="436"/>
      <c r="AL207" s="436"/>
      <c r="AM207" s="436"/>
      <c r="AN207" s="436"/>
      <c r="AO207" s="436"/>
      <c r="AP207" s="436"/>
      <c r="AQ207" s="436"/>
      <c r="AR207" s="436"/>
      <c r="AS207" s="436"/>
      <c r="AT207" s="436"/>
      <c r="AU207" s="436"/>
    </row>
    <row r="208" spans="1:47" s="442" customFormat="1" ht="16.5">
      <c r="A208" s="443"/>
      <c r="B208" s="444"/>
      <c r="C208" s="445"/>
      <c r="D208" s="446"/>
      <c r="E208" s="446"/>
      <c r="F208" s="446"/>
      <c r="G208" s="446"/>
      <c r="H208" s="445"/>
      <c r="I208" s="445"/>
      <c r="J208" s="446"/>
      <c r="K208" s="445"/>
      <c r="L208" s="445"/>
      <c r="M208" s="446"/>
      <c r="N208" s="436"/>
      <c r="O208" s="436"/>
      <c r="P208" s="436"/>
      <c r="Q208" s="436"/>
      <c r="R208" s="436"/>
      <c r="S208" s="436"/>
      <c r="T208" s="436"/>
      <c r="U208" s="436"/>
      <c r="V208" s="436"/>
      <c r="W208" s="436"/>
      <c r="X208" s="436"/>
      <c r="Y208" s="436"/>
      <c r="Z208" s="436"/>
      <c r="AA208" s="436"/>
      <c r="AB208" s="436"/>
      <c r="AC208" s="436"/>
      <c r="AD208" s="436"/>
      <c r="AE208" s="436"/>
      <c r="AF208" s="436"/>
      <c r="AG208" s="436"/>
      <c r="AH208" s="436"/>
      <c r="AI208" s="436"/>
      <c r="AJ208" s="436"/>
      <c r="AK208" s="436"/>
      <c r="AL208" s="436"/>
      <c r="AM208" s="436"/>
      <c r="AN208" s="436"/>
      <c r="AO208" s="436"/>
      <c r="AP208" s="436"/>
      <c r="AQ208" s="436"/>
      <c r="AR208" s="436"/>
      <c r="AS208" s="436"/>
      <c r="AT208" s="436"/>
      <c r="AU208" s="436"/>
    </row>
    <row r="209" spans="1:47" s="442" customFormat="1" ht="16.5">
      <c r="A209" s="443"/>
      <c r="B209" s="444"/>
      <c r="C209" s="445"/>
      <c r="D209" s="446"/>
      <c r="E209" s="446"/>
      <c r="F209" s="446"/>
      <c r="G209" s="446"/>
      <c r="H209" s="445"/>
      <c r="I209" s="445"/>
      <c r="J209" s="446"/>
      <c r="K209" s="445"/>
      <c r="L209" s="445"/>
      <c r="M209" s="446"/>
      <c r="N209" s="436"/>
      <c r="O209" s="436"/>
      <c r="P209" s="436"/>
      <c r="Q209" s="436"/>
      <c r="R209" s="436"/>
      <c r="S209" s="436"/>
      <c r="T209" s="436"/>
      <c r="U209" s="436"/>
      <c r="V209" s="436"/>
      <c r="W209" s="436"/>
      <c r="X209" s="436"/>
      <c r="Y209" s="436"/>
      <c r="Z209" s="436"/>
      <c r="AA209" s="436"/>
      <c r="AB209" s="436"/>
      <c r="AC209" s="436"/>
      <c r="AD209" s="436"/>
      <c r="AE209" s="436"/>
      <c r="AF209" s="436"/>
      <c r="AG209" s="436"/>
      <c r="AH209" s="436"/>
      <c r="AI209" s="436"/>
      <c r="AJ209" s="436"/>
      <c r="AK209" s="436"/>
      <c r="AL209" s="436"/>
      <c r="AM209" s="436"/>
      <c r="AN209" s="436"/>
      <c r="AO209" s="436"/>
      <c r="AP209" s="436"/>
      <c r="AQ209" s="436"/>
      <c r="AR209" s="436"/>
      <c r="AS209" s="436"/>
      <c r="AT209" s="436"/>
      <c r="AU209" s="436"/>
    </row>
    <row r="210" spans="1:47" s="442" customFormat="1" ht="16.5">
      <c r="A210" s="443"/>
      <c r="B210" s="444"/>
      <c r="C210" s="445"/>
      <c r="D210" s="446"/>
      <c r="E210" s="446"/>
      <c r="F210" s="446"/>
      <c r="G210" s="446"/>
      <c r="H210" s="445"/>
      <c r="I210" s="445"/>
      <c r="J210" s="446"/>
      <c r="K210" s="445"/>
      <c r="L210" s="445"/>
      <c r="M210" s="446"/>
      <c r="N210" s="436"/>
      <c r="O210" s="436"/>
      <c r="P210" s="436"/>
      <c r="Q210" s="436"/>
      <c r="R210" s="436"/>
      <c r="S210" s="436"/>
      <c r="T210" s="436"/>
      <c r="U210" s="436"/>
      <c r="V210" s="436"/>
      <c r="W210" s="436"/>
      <c r="X210" s="436"/>
      <c r="Y210" s="436"/>
      <c r="Z210" s="436"/>
      <c r="AA210" s="436"/>
      <c r="AB210" s="436"/>
      <c r="AC210" s="436"/>
      <c r="AD210" s="436"/>
      <c r="AE210" s="436"/>
      <c r="AF210" s="436"/>
      <c r="AG210" s="436"/>
      <c r="AH210" s="436"/>
      <c r="AI210" s="436"/>
      <c r="AJ210" s="436"/>
      <c r="AK210" s="436"/>
      <c r="AL210" s="436"/>
      <c r="AM210" s="436"/>
      <c r="AN210" s="436"/>
      <c r="AO210" s="436"/>
      <c r="AP210" s="436"/>
      <c r="AQ210" s="436"/>
      <c r="AR210" s="436"/>
      <c r="AS210" s="436"/>
      <c r="AT210" s="436"/>
      <c r="AU210" s="436"/>
    </row>
    <row r="211" spans="1:47" s="442" customFormat="1" ht="16.5">
      <c r="A211" s="443"/>
      <c r="B211" s="444"/>
      <c r="C211" s="445"/>
      <c r="D211" s="446"/>
      <c r="E211" s="446"/>
      <c r="F211" s="446"/>
      <c r="G211" s="446"/>
      <c r="H211" s="445"/>
      <c r="I211" s="445"/>
      <c r="J211" s="446"/>
      <c r="K211" s="445"/>
      <c r="L211" s="445"/>
      <c r="M211" s="446"/>
      <c r="N211" s="436"/>
      <c r="O211" s="436"/>
      <c r="P211" s="436"/>
      <c r="Q211" s="436"/>
      <c r="R211" s="436"/>
      <c r="S211" s="436"/>
      <c r="T211" s="436"/>
      <c r="U211" s="436"/>
      <c r="V211" s="436"/>
      <c r="W211" s="436"/>
      <c r="X211" s="436"/>
      <c r="Y211" s="436"/>
      <c r="Z211" s="436"/>
      <c r="AA211" s="436"/>
      <c r="AB211" s="436"/>
      <c r="AC211" s="436"/>
      <c r="AD211" s="436"/>
      <c r="AE211" s="436"/>
      <c r="AF211" s="436"/>
      <c r="AG211" s="436"/>
      <c r="AH211" s="436"/>
      <c r="AI211" s="436"/>
      <c r="AJ211" s="436"/>
      <c r="AK211" s="436"/>
      <c r="AL211" s="436"/>
      <c r="AM211" s="436"/>
      <c r="AN211" s="436"/>
      <c r="AO211" s="436"/>
      <c r="AP211" s="436"/>
      <c r="AQ211" s="436"/>
      <c r="AR211" s="436"/>
      <c r="AS211" s="436"/>
      <c r="AT211" s="436"/>
      <c r="AU211" s="436"/>
    </row>
    <row r="212" spans="1:47" s="442" customFormat="1" ht="16.5">
      <c r="A212" s="443"/>
      <c r="B212" s="444"/>
      <c r="C212" s="445"/>
      <c r="D212" s="446"/>
      <c r="E212" s="446"/>
      <c r="F212" s="446"/>
      <c r="G212" s="446"/>
      <c r="H212" s="445"/>
      <c r="I212" s="445"/>
      <c r="J212" s="446"/>
      <c r="K212" s="445"/>
      <c r="L212" s="445"/>
      <c r="M212" s="446"/>
      <c r="N212" s="436"/>
      <c r="O212" s="436"/>
      <c r="P212" s="436"/>
      <c r="Q212" s="436"/>
      <c r="R212" s="436"/>
      <c r="S212" s="436"/>
      <c r="T212" s="436"/>
      <c r="U212" s="436"/>
      <c r="V212" s="436"/>
      <c r="W212" s="436"/>
      <c r="X212" s="436"/>
      <c r="Y212" s="436"/>
      <c r="Z212" s="436"/>
      <c r="AA212" s="436"/>
      <c r="AB212" s="436"/>
      <c r="AC212" s="436"/>
      <c r="AD212" s="436"/>
      <c r="AE212" s="436"/>
      <c r="AF212" s="436"/>
      <c r="AG212" s="436"/>
      <c r="AH212" s="436"/>
      <c r="AI212" s="436"/>
      <c r="AJ212" s="436"/>
      <c r="AK212" s="436"/>
      <c r="AL212" s="436"/>
      <c r="AM212" s="436"/>
      <c r="AN212" s="436"/>
      <c r="AO212" s="436"/>
      <c r="AP212" s="436"/>
      <c r="AQ212" s="436"/>
      <c r="AR212" s="436"/>
      <c r="AS212" s="436"/>
      <c r="AT212" s="436"/>
      <c r="AU212" s="436"/>
    </row>
    <row r="213" spans="1:47" s="442" customFormat="1" ht="16.5">
      <c r="A213" s="443"/>
      <c r="B213" s="444"/>
      <c r="C213" s="445"/>
      <c r="D213" s="446"/>
      <c r="E213" s="446"/>
      <c r="F213" s="446"/>
      <c r="G213" s="446"/>
      <c r="H213" s="445"/>
      <c r="I213" s="445"/>
      <c r="J213" s="446"/>
      <c r="K213" s="445"/>
      <c r="L213" s="445"/>
      <c r="M213" s="446"/>
      <c r="N213" s="436"/>
      <c r="O213" s="436"/>
      <c r="P213" s="436"/>
      <c r="Q213" s="436"/>
      <c r="R213" s="436"/>
      <c r="S213" s="436"/>
      <c r="T213" s="436"/>
      <c r="U213" s="436"/>
      <c r="V213" s="436"/>
      <c r="W213" s="436"/>
      <c r="X213" s="436"/>
      <c r="Y213" s="436"/>
      <c r="Z213" s="436"/>
      <c r="AA213" s="436"/>
      <c r="AB213" s="436"/>
      <c r="AC213" s="436"/>
      <c r="AD213" s="436"/>
      <c r="AE213" s="436"/>
      <c r="AF213" s="436"/>
      <c r="AG213" s="436"/>
      <c r="AH213" s="436"/>
      <c r="AI213" s="436"/>
      <c r="AJ213" s="436"/>
      <c r="AK213" s="436"/>
      <c r="AL213" s="436"/>
      <c r="AM213" s="436"/>
      <c r="AN213" s="436"/>
      <c r="AO213" s="436"/>
      <c r="AP213" s="436"/>
      <c r="AQ213" s="436"/>
      <c r="AR213" s="436"/>
      <c r="AS213" s="436"/>
      <c r="AT213" s="436"/>
      <c r="AU213" s="436"/>
    </row>
    <row r="214" spans="1:47" s="442" customFormat="1" ht="16.5">
      <c r="A214" s="443"/>
      <c r="B214" s="444"/>
      <c r="C214" s="445"/>
      <c r="D214" s="446"/>
      <c r="E214" s="446"/>
      <c r="F214" s="446"/>
      <c r="G214" s="446"/>
      <c r="H214" s="445"/>
      <c r="I214" s="445"/>
      <c r="J214" s="446"/>
      <c r="K214" s="445"/>
      <c r="L214" s="445"/>
      <c r="M214" s="446"/>
      <c r="N214" s="436"/>
      <c r="O214" s="436"/>
      <c r="P214" s="436"/>
      <c r="Q214" s="436"/>
      <c r="R214" s="436"/>
      <c r="S214" s="436"/>
      <c r="T214" s="436"/>
      <c r="U214" s="436"/>
      <c r="V214" s="436"/>
      <c r="W214" s="436"/>
      <c r="X214" s="436"/>
      <c r="Y214" s="436"/>
      <c r="Z214" s="436"/>
      <c r="AA214" s="436"/>
      <c r="AB214" s="436"/>
      <c r="AC214" s="436"/>
      <c r="AD214" s="436"/>
      <c r="AE214" s="436"/>
      <c r="AF214" s="436"/>
      <c r="AG214" s="436"/>
      <c r="AH214" s="436"/>
      <c r="AI214" s="436"/>
      <c r="AJ214" s="436"/>
      <c r="AK214" s="436"/>
      <c r="AL214" s="436"/>
      <c r="AM214" s="436"/>
      <c r="AN214" s="436"/>
      <c r="AO214" s="436"/>
      <c r="AP214" s="436"/>
      <c r="AQ214" s="436"/>
      <c r="AR214" s="436"/>
      <c r="AS214" s="436"/>
      <c r="AT214" s="436"/>
      <c r="AU214" s="436"/>
    </row>
    <row r="215" spans="1:47" s="442" customFormat="1" ht="16.5">
      <c r="A215" s="443"/>
      <c r="B215" s="444"/>
      <c r="C215" s="445"/>
      <c r="D215" s="446"/>
      <c r="E215" s="446"/>
      <c r="F215" s="446"/>
      <c r="G215" s="446"/>
      <c r="H215" s="445"/>
      <c r="I215" s="445"/>
      <c r="J215" s="446"/>
      <c r="K215" s="445"/>
      <c r="L215" s="445"/>
      <c r="M215" s="446"/>
      <c r="N215" s="436"/>
      <c r="O215" s="436"/>
      <c r="P215" s="436"/>
      <c r="Q215" s="436"/>
      <c r="R215" s="436"/>
      <c r="S215" s="436"/>
      <c r="T215" s="436"/>
      <c r="U215" s="436"/>
      <c r="V215" s="436"/>
      <c r="W215" s="436"/>
      <c r="X215" s="436"/>
      <c r="Y215" s="436"/>
      <c r="Z215" s="436"/>
      <c r="AA215" s="436"/>
      <c r="AB215" s="436"/>
      <c r="AC215" s="436"/>
      <c r="AD215" s="436"/>
      <c r="AE215" s="436"/>
      <c r="AF215" s="436"/>
      <c r="AG215" s="436"/>
      <c r="AH215" s="436"/>
      <c r="AI215" s="436"/>
      <c r="AJ215" s="436"/>
      <c r="AK215" s="436"/>
      <c r="AL215" s="436"/>
      <c r="AM215" s="436"/>
      <c r="AN215" s="436"/>
      <c r="AO215" s="436"/>
      <c r="AP215" s="436"/>
      <c r="AQ215" s="436"/>
      <c r="AR215" s="436"/>
      <c r="AS215" s="436"/>
      <c r="AT215" s="436"/>
      <c r="AU215" s="436"/>
    </row>
    <row r="216" spans="1:47" s="442" customFormat="1" ht="16.5">
      <c r="A216" s="443"/>
      <c r="B216" s="444"/>
      <c r="C216" s="445"/>
      <c r="D216" s="446"/>
      <c r="E216" s="446"/>
      <c r="F216" s="446"/>
      <c r="G216" s="446"/>
      <c r="H216" s="445"/>
      <c r="I216" s="445"/>
      <c r="J216" s="446"/>
      <c r="K216" s="445"/>
      <c r="L216" s="445"/>
      <c r="M216" s="446"/>
      <c r="N216" s="436"/>
      <c r="O216" s="436"/>
      <c r="P216" s="436"/>
      <c r="Q216" s="436"/>
      <c r="R216" s="436"/>
      <c r="S216" s="436"/>
      <c r="T216" s="436"/>
      <c r="U216" s="436"/>
      <c r="V216" s="436"/>
      <c r="W216" s="436"/>
      <c r="X216" s="436"/>
      <c r="Y216" s="436"/>
      <c r="Z216" s="436"/>
      <c r="AA216" s="436"/>
      <c r="AB216" s="436"/>
      <c r="AC216" s="436"/>
      <c r="AD216" s="436"/>
      <c r="AE216" s="436"/>
      <c r="AF216" s="436"/>
      <c r="AG216" s="436"/>
      <c r="AH216" s="436"/>
      <c r="AI216" s="436"/>
      <c r="AJ216" s="436"/>
      <c r="AK216" s="436"/>
      <c r="AL216" s="436"/>
      <c r="AM216" s="436"/>
      <c r="AN216" s="436"/>
      <c r="AO216" s="436"/>
      <c r="AP216" s="436"/>
      <c r="AQ216" s="436"/>
      <c r="AR216" s="436"/>
      <c r="AS216" s="436"/>
      <c r="AT216" s="436"/>
      <c r="AU216" s="436"/>
    </row>
    <row r="217" spans="1:47" s="442" customFormat="1" ht="16.5">
      <c r="A217" s="443"/>
      <c r="B217" s="444"/>
      <c r="C217" s="445"/>
      <c r="D217" s="446"/>
      <c r="E217" s="446"/>
      <c r="F217" s="446"/>
      <c r="G217" s="446"/>
      <c r="H217" s="445"/>
      <c r="I217" s="445"/>
      <c r="J217" s="446"/>
      <c r="K217" s="445"/>
      <c r="L217" s="445"/>
      <c r="M217" s="446"/>
      <c r="N217" s="436"/>
      <c r="O217" s="436"/>
      <c r="P217" s="436"/>
      <c r="Q217" s="436"/>
      <c r="R217" s="436"/>
      <c r="S217" s="436"/>
      <c r="T217" s="436"/>
      <c r="U217" s="436"/>
      <c r="V217" s="436"/>
      <c r="W217" s="436"/>
      <c r="X217" s="436"/>
      <c r="Y217" s="436"/>
      <c r="Z217" s="436"/>
      <c r="AA217" s="436"/>
      <c r="AB217" s="436"/>
      <c r="AC217" s="436"/>
      <c r="AD217" s="436"/>
      <c r="AE217" s="436"/>
      <c r="AF217" s="436"/>
      <c r="AG217" s="436"/>
      <c r="AH217" s="436"/>
      <c r="AI217" s="436"/>
      <c r="AJ217" s="436"/>
      <c r="AK217" s="436"/>
      <c r="AL217" s="436"/>
      <c r="AM217" s="436"/>
      <c r="AN217" s="436"/>
      <c r="AO217" s="436"/>
      <c r="AP217" s="436"/>
      <c r="AQ217" s="436"/>
      <c r="AR217" s="436"/>
      <c r="AS217" s="436"/>
      <c r="AT217" s="436"/>
      <c r="AU217" s="436"/>
    </row>
    <row r="218" spans="1:47" s="442" customFormat="1" ht="16.5">
      <c r="A218" s="443"/>
      <c r="B218" s="444"/>
      <c r="C218" s="445"/>
      <c r="D218" s="446"/>
      <c r="E218" s="446"/>
      <c r="F218" s="446"/>
      <c r="G218" s="446"/>
      <c r="H218" s="445"/>
      <c r="I218" s="445"/>
      <c r="J218" s="446"/>
      <c r="K218" s="445"/>
      <c r="L218" s="445"/>
      <c r="M218" s="446"/>
      <c r="N218" s="436"/>
      <c r="O218" s="436"/>
      <c r="P218" s="436"/>
      <c r="Q218" s="436"/>
      <c r="R218" s="436"/>
      <c r="S218" s="436"/>
      <c r="T218" s="436"/>
      <c r="U218" s="436"/>
      <c r="V218" s="436"/>
      <c r="W218" s="436"/>
      <c r="X218" s="436"/>
      <c r="Y218" s="436"/>
      <c r="Z218" s="436"/>
      <c r="AA218" s="436"/>
      <c r="AB218" s="436"/>
      <c r="AC218" s="436"/>
      <c r="AD218" s="436"/>
      <c r="AE218" s="436"/>
      <c r="AF218" s="436"/>
      <c r="AG218" s="436"/>
      <c r="AH218" s="436"/>
      <c r="AI218" s="436"/>
      <c r="AJ218" s="436"/>
      <c r="AK218" s="436"/>
      <c r="AL218" s="436"/>
      <c r="AM218" s="436"/>
      <c r="AN218" s="436"/>
      <c r="AO218" s="436"/>
      <c r="AP218" s="436"/>
      <c r="AQ218" s="436"/>
      <c r="AR218" s="436"/>
      <c r="AS218" s="436"/>
      <c r="AT218" s="436"/>
      <c r="AU218" s="436"/>
    </row>
    <row r="219" spans="1:47" s="442" customFormat="1" ht="16.5">
      <c r="A219" s="443"/>
      <c r="B219" s="444"/>
      <c r="C219" s="445"/>
      <c r="D219" s="446"/>
      <c r="E219" s="446"/>
      <c r="F219" s="446"/>
      <c r="G219" s="446"/>
      <c r="H219" s="445"/>
      <c r="I219" s="445"/>
      <c r="J219" s="446"/>
      <c r="K219" s="445"/>
      <c r="L219" s="445"/>
      <c r="M219" s="446"/>
      <c r="N219" s="436"/>
      <c r="O219" s="436"/>
      <c r="P219" s="436"/>
      <c r="Q219" s="436"/>
      <c r="R219" s="436"/>
      <c r="S219" s="436"/>
      <c r="T219" s="436"/>
      <c r="U219" s="436"/>
      <c r="V219" s="436"/>
      <c r="W219" s="436"/>
      <c r="X219" s="436"/>
      <c r="Y219" s="436"/>
      <c r="Z219" s="436"/>
      <c r="AA219" s="436"/>
      <c r="AB219" s="436"/>
      <c r="AC219" s="436"/>
      <c r="AD219" s="436"/>
      <c r="AE219" s="436"/>
      <c r="AF219" s="436"/>
      <c r="AG219" s="436"/>
      <c r="AH219" s="436"/>
      <c r="AI219" s="436"/>
      <c r="AJ219" s="436"/>
      <c r="AK219" s="436"/>
      <c r="AL219" s="436"/>
      <c r="AM219" s="436"/>
      <c r="AN219" s="436"/>
      <c r="AO219" s="436"/>
      <c r="AP219" s="436"/>
      <c r="AQ219" s="436"/>
      <c r="AR219" s="436"/>
      <c r="AS219" s="436"/>
      <c r="AT219" s="436"/>
      <c r="AU219" s="436"/>
    </row>
    <row r="220" spans="1:47" s="442" customFormat="1" ht="16.5">
      <c r="A220" s="443"/>
      <c r="B220" s="444"/>
      <c r="C220" s="445"/>
      <c r="D220" s="446"/>
      <c r="E220" s="446"/>
      <c r="F220" s="446"/>
      <c r="G220" s="446"/>
      <c r="H220" s="445"/>
      <c r="I220" s="445"/>
      <c r="J220" s="446"/>
      <c r="K220" s="445"/>
      <c r="L220" s="445"/>
      <c r="M220" s="446"/>
      <c r="N220" s="436"/>
      <c r="O220" s="436"/>
      <c r="P220" s="436"/>
      <c r="Q220" s="436"/>
      <c r="R220" s="436"/>
      <c r="S220" s="436"/>
      <c r="T220" s="436"/>
      <c r="U220" s="436"/>
      <c r="V220" s="436"/>
      <c r="W220" s="436"/>
      <c r="X220" s="436"/>
      <c r="Y220" s="436"/>
      <c r="Z220" s="436"/>
      <c r="AA220" s="436"/>
      <c r="AB220" s="436"/>
      <c r="AC220" s="436"/>
      <c r="AD220" s="436"/>
      <c r="AE220" s="436"/>
      <c r="AF220" s="436"/>
      <c r="AG220" s="436"/>
      <c r="AH220" s="436"/>
      <c r="AI220" s="436"/>
      <c r="AJ220" s="436"/>
      <c r="AK220" s="436"/>
      <c r="AL220" s="436"/>
      <c r="AM220" s="436"/>
      <c r="AN220" s="436"/>
      <c r="AO220" s="436"/>
      <c r="AP220" s="436"/>
      <c r="AQ220" s="436"/>
      <c r="AR220" s="436"/>
      <c r="AS220" s="436"/>
      <c r="AT220" s="436"/>
      <c r="AU220" s="436"/>
    </row>
    <row r="221" spans="1:47" s="442" customFormat="1" ht="16.5">
      <c r="A221" s="443"/>
      <c r="B221" s="444"/>
      <c r="C221" s="445"/>
      <c r="D221" s="446"/>
      <c r="E221" s="446"/>
      <c r="F221" s="446"/>
      <c r="G221" s="446"/>
      <c r="H221" s="445"/>
      <c r="I221" s="445"/>
      <c r="J221" s="446"/>
      <c r="K221" s="445"/>
      <c r="L221" s="445"/>
      <c r="M221" s="446"/>
      <c r="N221" s="436"/>
      <c r="O221" s="436"/>
      <c r="P221" s="436"/>
      <c r="Q221" s="436"/>
      <c r="R221" s="436"/>
      <c r="S221" s="436"/>
      <c r="T221" s="436"/>
      <c r="U221" s="436"/>
      <c r="V221" s="436"/>
      <c r="W221" s="436"/>
      <c r="X221" s="436"/>
      <c r="Y221" s="436"/>
      <c r="Z221" s="436"/>
      <c r="AA221" s="436"/>
      <c r="AB221" s="436"/>
      <c r="AC221" s="436"/>
      <c r="AD221" s="436"/>
      <c r="AE221" s="436"/>
      <c r="AF221" s="436"/>
      <c r="AG221" s="436"/>
      <c r="AH221" s="436"/>
      <c r="AI221" s="436"/>
      <c r="AJ221" s="436"/>
      <c r="AK221" s="436"/>
      <c r="AL221" s="436"/>
      <c r="AM221" s="436"/>
      <c r="AN221" s="436"/>
      <c r="AO221" s="436"/>
      <c r="AP221" s="436"/>
      <c r="AQ221" s="436"/>
      <c r="AR221" s="436"/>
      <c r="AS221" s="436"/>
      <c r="AT221" s="436"/>
      <c r="AU221" s="436"/>
    </row>
    <row r="222" spans="1:47" s="442" customFormat="1" ht="16.5">
      <c r="A222" s="443"/>
      <c r="B222" s="444"/>
      <c r="C222" s="445"/>
      <c r="D222" s="446"/>
      <c r="E222" s="446"/>
      <c r="F222" s="446"/>
      <c r="G222" s="446"/>
      <c r="H222" s="445"/>
      <c r="I222" s="445"/>
      <c r="J222" s="446"/>
      <c r="K222" s="445"/>
      <c r="L222" s="445"/>
      <c r="M222" s="446"/>
      <c r="N222" s="436"/>
      <c r="O222" s="436"/>
      <c r="P222" s="436"/>
      <c r="Q222" s="436"/>
      <c r="R222" s="436"/>
      <c r="S222" s="436"/>
      <c r="T222" s="436"/>
      <c r="U222" s="436"/>
      <c r="V222" s="436"/>
      <c r="W222" s="436"/>
      <c r="X222" s="436"/>
      <c r="Y222" s="436"/>
      <c r="Z222" s="436"/>
      <c r="AA222" s="436"/>
      <c r="AB222" s="436"/>
      <c r="AC222" s="436"/>
      <c r="AD222" s="436"/>
      <c r="AE222" s="436"/>
      <c r="AF222" s="436"/>
      <c r="AG222" s="436"/>
      <c r="AH222" s="436"/>
      <c r="AI222" s="436"/>
      <c r="AJ222" s="436"/>
      <c r="AK222" s="436"/>
      <c r="AL222" s="436"/>
      <c r="AM222" s="436"/>
      <c r="AN222" s="436"/>
      <c r="AO222" s="436"/>
      <c r="AP222" s="436"/>
      <c r="AQ222" s="436"/>
      <c r="AR222" s="436"/>
      <c r="AS222" s="436"/>
      <c r="AT222" s="436"/>
      <c r="AU222" s="436"/>
    </row>
    <row r="223" spans="1:47" s="442" customFormat="1" ht="16.5">
      <c r="A223" s="443"/>
      <c r="B223" s="444"/>
      <c r="C223" s="445"/>
      <c r="D223" s="446"/>
      <c r="E223" s="446"/>
      <c r="F223" s="446"/>
      <c r="G223" s="446"/>
      <c r="H223" s="445"/>
      <c r="I223" s="445"/>
      <c r="J223" s="446"/>
      <c r="K223" s="445"/>
      <c r="L223" s="445"/>
      <c r="M223" s="446"/>
      <c r="N223" s="436"/>
      <c r="O223" s="436"/>
      <c r="P223" s="436"/>
      <c r="Q223" s="436"/>
      <c r="R223" s="436"/>
      <c r="S223" s="436"/>
      <c r="T223" s="436"/>
      <c r="U223" s="436"/>
      <c r="V223" s="436"/>
      <c r="W223" s="436"/>
      <c r="X223" s="436"/>
      <c r="Y223" s="436"/>
      <c r="Z223" s="436"/>
      <c r="AA223" s="436"/>
      <c r="AB223" s="436"/>
      <c r="AC223" s="436"/>
      <c r="AD223" s="436"/>
      <c r="AE223" s="436"/>
      <c r="AF223" s="436"/>
      <c r="AG223" s="436"/>
      <c r="AH223" s="436"/>
      <c r="AI223" s="436"/>
      <c r="AJ223" s="436"/>
      <c r="AK223" s="436"/>
      <c r="AL223" s="436"/>
      <c r="AM223" s="436"/>
      <c r="AN223" s="436"/>
      <c r="AO223" s="436"/>
      <c r="AP223" s="436"/>
      <c r="AQ223" s="436"/>
      <c r="AR223" s="436"/>
      <c r="AS223" s="436"/>
      <c r="AT223" s="436"/>
      <c r="AU223" s="436"/>
    </row>
    <row r="224" spans="1:47" s="442" customFormat="1" ht="16.5">
      <c r="A224" s="443"/>
      <c r="B224" s="444"/>
      <c r="C224" s="445"/>
      <c r="D224" s="446"/>
      <c r="E224" s="446"/>
      <c r="F224" s="446"/>
      <c r="G224" s="446"/>
      <c r="H224" s="445"/>
      <c r="I224" s="445"/>
      <c r="J224" s="446"/>
      <c r="K224" s="445"/>
      <c r="L224" s="445"/>
      <c r="M224" s="446"/>
      <c r="N224" s="436"/>
      <c r="O224" s="436"/>
      <c r="P224" s="436"/>
      <c r="Q224" s="436"/>
      <c r="R224" s="436"/>
      <c r="S224" s="436"/>
      <c r="T224" s="436"/>
      <c r="U224" s="436"/>
      <c r="V224" s="436"/>
      <c r="W224" s="436"/>
      <c r="X224" s="436"/>
      <c r="Y224" s="436"/>
      <c r="Z224" s="436"/>
      <c r="AA224" s="436"/>
      <c r="AB224" s="436"/>
      <c r="AC224" s="436"/>
      <c r="AD224" s="436"/>
      <c r="AE224" s="436"/>
      <c r="AF224" s="436"/>
      <c r="AG224" s="436"/>
      <c r="AH224" s="436"/>
      <c r="AI224" s="436"/>
      <c r="AJ224" s="436"/>
      <c r="AK224" s="436"/>
      <c r="AL224" s="436"/>
      <c r="AM224" s="436"/>
      <c r="AN224" s="436"/>
      <c r="AO224" s="436"/>
      <c r="AP224" s="436"/>
      <c r="AQ224" s="436"/>
      <c r="AR224" s="436"/>
      <c r="AS224" s="436"/>
      <c r="AT224" s="436"/>
      <c r="AU224" s="436"/>
    </row>
    <row r="225" spans="1:47" s="442" customFormat="1" ht="16.5">
      <c r="A225" s="443"/>
      <c r="B225" s="444"/>
      <c r="C225" s="445"/>
      <c r="D225" s="446"/>
      <c r="E225" s="446"/>
      <c r="F225" s="446"/>
      <c r="G225" s="446"/>
      <c r="H225" s="445"/>
      <c r="I225" s="445"/>
      <c r="J225" s="446"/>
      <c r="K225" s="445"/>
      <c r="L225" s="445"/>
      <c r="M225" s="446"/>
      <c r="N225" s="436"/>
      <c r="O225" s="436"/>
      <c r="P225" s="436"/>
      <c r="Q225" s="436"/>
      <c r="R225" s="436"/>
      <c r="S225" s="436"/>
      <c r="T225" s="436"/>
      <c r="U225" s="436"/>
      <c r="V225" s="436"/>
      <c r="W225" s="436"/>
      <c r="X225" s="436"/>
      <c r="Y225" s="436"/>
      <c r="Z225" s="436"/>
      <c r="AA225" s="436"/>
      <c r="AB225" s="436"/>
      <c r="AC225" s="436"/>
      <c r="AD225" s="436"/>
      <c r="AE225" s="436"/>
      <c r="AF225" s="436"/>
      <c r="AG225" s="436"/>
      <c r="AH225" s="436"/>
      <c r="AI225" s="436"/>
      <c r="AJ225" s="436"/>
      <c r="AK225" s="436"/>
      <c r="AL225" s="436"/>
      <c r="AM225" s="436"/>
      <c r="AN225" s="436"/>
      <c r="AO225" s="436"/>
      <c r="AP225" s="436"/>
      <c r="AQ225" s="436"/>
      <c r="AR225" s="436"/>
      <c r="AS225" s="436"/>
      <c r="AT225" s="436"/>
      <c r="AU225" s="436"/>
    </row>
    <row r="226" spans="1:47" s="442" customFormat="1" ht="16.5">
      <c r="A226" s="443"/>
      <c r="B226" s="444"/>
      <c r="C226" s="445"/>
      <c r="D226" s="446"/>
      <c r="E226" s="446"/>
      <c r="F226" s="446"/>
      <c r="G226" s="446"/>
      <c r="H226" s="445"/>
      <c r="I226" s="445"/>
      <c r="J226" s="446"/>
      <c r="K226" s="445"/>
      <c r="L226" s="445"/>
      <c r="M226" s="446"/>
      <c r="N226" s="436"/>
      <c r="O226" s="436"/>
      <c r="P226" s="436"/>
      <c r="Q226" s="436"/>
      <c r="R226" s="436"/>
      <c r="S226" s="436"/>
      <c r="T226" s="436"/>
      <c r="U226" s="436"/>
      <c r="V226" s="436"/>
      <c r="W226" s="436"/>
      <c r="X226" s="436"/>
      <c r="Y226" s="436"/>
      <c r="Z226" s="436"/>
      <c r="AA226" s="436"/>
      <c r="AB226" s="436"/>
      <c r="AC226" s="436"/>
      <c r="AD226" s="436"/>
      <c r="AE226" s="436"/>
      <c r="AF226" s="436"/>
      <c r="AG226" s="436"/>
      <c r="AH226" s="436"/>
      <c r="AI226" s="436"/>
      <c r="AJ226" s="436"/>
      <c r="AK226" s="436"/>
      <c r="AL226" s="436"/>
      <c r="AM226" s="436"/>
      <c r="AN226" s="436"/>
      <c r="AO226" s="436"/>
      <c r="AP226" s="436"/>
      <c r="AQ226" s="436"/>
      <c r="AR226" s="436"/>
      <c r="AS226" s="436"/>
      <c r="AT226" s="436"/>
      <c r="AU226" s="436"/>
    </row>
    <row r="227" spans="1:47" s="442" customFormat="1" ht="16.5">
      <c r="A227" s="443"/>
      <c r="B227" s="444"/>
      <c r="C227" s="445"/>
      <c r="D227" s="446"/>
      <c r="E227" s="446"/>
      <c r="F227" s="446"/>
      <c r="G227" s="446"/>
      <c r="H227" s="445"/>
      <c r="I227" s="445"/>
      <c r="J227" s="446"/>
      <c r="K227" s="445"/>
      <c r="L227" s="445"/>
      <c r="M227" s="446"/>
      <c r="N227" s="436"/>
      <c r="O227" s="436"/>
      <c r="P227" s="436"/>
      <c r="Q227" s="436"/>
      <c r="R227" s="436"/>
      <c r="S227" s="436"/>
      <c r="T227" s="436"/>
      <c r="U227" s="436"/>
      <c r="V227" s="436"/>
      <c r="W227" s="436"/>
      <c r="X227" s="436"/>
      <c r="Y227" s="436"/>
      <c r="Z227" s="436"/>
      <c r="AA227" s="436"/>
      <c r="AB227" s="436"/>
      <c r="AC227" s="436"/>
      <c r="AD227" s="436"/>
      <c r="AE227" s="436"/>
      <c r="AF227" s="436"/>
      <c r="AG227" s="436"/>
      <c r="AH227" s="436"/>
      <c r="AI227" s="436"/>
      <c r="AJ227" s="436"/>
      <c r="AK227" s="436"/>
      <c r="AL227" s="436"/>
      <c r="AM227" s="436"/>
      <c r="AN227" s="436"/>
      <c r="AO227" s="436"/>
      <c r="AP227" s="436"/>
      <c r="AQ227" s="436"/>
      <c r="AR227" s="436"/>
      <c r="AS227" s="436"/>
      <c r="AT227" s="436"/>
      <c r="AU227" s="436"/>
    </row>
    <row r="228" spans="1:47" s="442" customFormat="1" ht="16.5">
      <c r="A228" s="443"/>
      <c r="B228" s="444"/>
      <c r="C228" s="445"/>
      <c r="D228" s="446"/>
      <c r="E228" s="446"/>
      <c r="F228" s="446"/>
      <c r="G228" s="446"/>
      <c r="H228" s="445"/>
      <c r="I228" s="445"/>
      <c r="J228" s="446"/>
      <c r="K228" s="445"/>
      <c r="L228" s="445"/>
      <c r="M228" s="446"/>
      <c r="N228" s="436"/>
      <c r="O228" s="436"/>
      <c r="P228" s="436"/>
      <c r="Q228" s="436"/>
      <c r="R228" s="436"/>
      <c r="S228" s="436"/>
      <c r="T228" s="436"/>
      <c r="U228" s="436"/>
      <c r="V228" s="436"/>
      <c r="W228" s="436"/>
      <c r="X228" s="436"/>
      <c r="Y228" s="436"/>
      <c r="Z228" s="436"/>
      <c r="AA228" s="436"/>
      <c r="AB228" s="436"/>
      <c r="AC228" s="436"/>
      <c r="AD228" s="436"/>
      <c r="AE228" s="436"/>
      <c r="AF228" s="436"/>
      <c r="AG228" s="436"/>
      <c r="AH228" s="436"/>
      <c r="AI228" s="436"/>
      <c r="AJ228" s="436"/>
      <c r="AK228" s="436"/>
      <c r="AL228" s="436"/>
      <c r="AM228" s="436"/>
      <c r="AN228" s="436"/>
      <c r="AO228" s="436"/>
      <c r="AP228" s="436"/>
      <c r="AQ228" s="436"/>
      <c r="AR228" s="436"/>
      <c r="AS228" s="436"/>
      <c r="AT228" s="436"/>
      <c r="AU228" s="436"/>
    </row>
    <row r="229" spans="1:47" s="442" customFormat="1" ht="16.5">
      <c r="A229" s="443"/>
      <c r="B229" s="444"/>
      <c r="C229" s="445"/>
      <c r="D229" s="446"/>
      <c r="E229" s="446"/>
      <c r="F229" s="446"/>
      <c r="G229" s="446"/>
      <c r="H229" s="445"/>
      <c r="I229" s="445"/>
      <c r="J229" s="446"/>
      <c r="K229" s="445"/>
      <c r="L229" s="445"/>
      <c r="M229" s="446"/>
      <c r="N229" s="436"/>
      <c r="O229" s="436"/>
      <c r="P229" s="436"/>
      <c r="Q229" s="436"/>
      <c r="R229" s="436"/>
      <c r="S229" s="436"/>
      <c r="T229" s="436"/>
      <c r="U229" s="436"/>
      <c r="V229" s="436"/>
      <c r="W229" s="436"/>
      <c r="X229" s="436"/>
      <c r="Y229" s="436"/>
      <c r="Z229" s="436"/>
      <c r="AA229" s="436"/>
      <c r="AB229" s="436"/>
      <c r="AC229" s="436"/>
      <c r="AD229" s="436"/>
      <c r="AE229" s="436"/>
      <c r="AF229" s="436"/>
      <c r="AG229" s="436"/>
      <c r="AH229" s="436"/>
      <c r="AI229" s="436"/>
      <c r="AJ229" s="436"/>
      <c r="AK229" s="436"/>
      <c r="AL229" s="436"/>
      <c r="AM229" s="436"/>
      <c r="AN229" s="436"/>
      <c r="AO229" s="436"/>
      <c r="AP229" s="436"/>
      <c r="AQ229" s="436"/>
      <c r="AR229" s="436"/>
      <c r="AS229" s="436"/>
      <c r="AT229" s="436"/>
      <c r="AU229" s="436"/>
    </row>
    <row r="230" spans="1:47" s="442" customFormat="1" ht="16.5">
      <c r="A230" s="443"/>
      <c r="B230" s="444"/>
      <c r="C230" s="445"/>
      <c r="D230" s="446"/>
      <c r="E230" s="446"/>
      <c r="F230" s="446"/>
      <c r="G230" s="446"/>
      <c r="H230" s="445"/>
      <c r="I230" s="445"/>
      <c r="J230" s="446"/>
      <c r="K230" s="445"/>
      <c r="L230" s="445"/>
      <c r="M230" s="446"/>
      <c r="N230" s="436"/>
      <c r="O230" s="436"/>
      <c r="P230" s="436"/>
      <c r="Q230" s="436"/>
      <c r="R230" s="436"/>
      <c r="S230" s="436"/>
      <c r="T230" s="436"/>
      <c r="U230" s="436"/>
      <c r="V230" s="436"/>
      <c r="W230" s="436"/>
      <c r="X230" s="436"/>
      <c r="Y230" s="436"/>
      <c r="Z230" s="436"/>
      <c r="AA230" s="436"/>
      <c r="AB230" s="436"/>
      <c r="AC230" s="436"/>
      <c r="AD230" s="436"/>
      <c r="AE230" s="436"/>
      <c r="AF230" s="436"/>
      <c r="AG230" s="436"/>
      <c r="AH230" s="436"/>
      <c r="AI230" s="436"/>
      <c r="AJ230" s="436"/>
      <c r="AK230" s="436"/>
      <c r="AL230" s="436"/>
      <c r="AM230" s="436"/>
      <c r="AN230" s="436"/>
      <c r="AO230" s="436"/>
      <c r="AP230" s="436"/>
      <c r="AQ230" s="436"/>
      <c r="AR230" s="436"/>
      <c r="AS230" s="436"/>
      <c r="AT230" s="436"/>
      <c r="AU230" s="436"/>
    </row>
    <row r="231" spans="1:47" s="442" customFormat="1" ht="16.5">
      <c r="A231" s="443"/>
      <c r="B231" s="444"/>
      <c r="C231" s="445"/>
      <c r="D231" s="446"/>
      <c r="E231" s="446"/>
      <c r="F231" s="446"/>
      <c r="G231" s="446"/>
      <c r="H231" s="445"/>
      <c r="I231" s="445"/>
      <c r="J231" s="446"/>
      <c r="K231" s="445"/>
      <c r="L231" s="445"/>
      <c r="M231" s="446"/>
      <c r="N231" s="436"/>
      <c r="O231" s="436"/>
      <c r="P231" s="436"/>
      <c r="Q231" s="436"/>
      <c r="R231" s="436"/>
      <c r="S231" s="436"/>
      <c r="T231" s="436"/>
      <c r="U231" s="436"/>
      <c r="V231" s="436"/>
      <c r="W231" s="436"/>
      <c r="X231" s="436"/>
      <c r="Y231" s="436"/>
      <c r="Z231" s="436"/>
      <c r="AA231" s="436"/>
      <c r="AB231" s="436"/>
      <c r="AC231" s="436"/>
      <c r="AD231" s="436"/>
      <c r="AE231" s="436"/>
      <c r="AF231" s="436"/>
      <c r="AG231" s="436"/>
      <c r="AH231" s="436"/>
      <c r="AI231" s="436"/>
      <c r="AJ231" s="436"/>
      <c r="AK231" s="436"/>
      <c r="AL231" s="436"/>
      <c r="AM231" s="436"/>
      <c r="AN231" s="436"/>
      <c r="AO231" s="436"/>
      <c r="AP231" s="436"/>
      <c r="AQ231" s="436"/>
      <c r="AR231" s="436"/>
      <c r="AS231" s="436"/>
      <c r="AT231" s="436"/>
      <c r="AU231" s="436"/>
    </row>
    <row r="232" spans="1:47" s="442" customFormat="1" ht="16.5">
      <c r="A232" s="443"/>
      <c r="B232" s="444"/>
      <c r="C232" s="445"/>
      <c r="D232" s="446"/>
      <c r="E232" s="446"/>
      <c r="F232" s="446"/>
      <c r="G232" s="446"/>
      <c r="H232" s="445"/>
      <c r="I232" s="445"/>
      <c r="J232" s="446"/>
      <c r="K232" s="445"/>
      <c r="L232" s="445"/>
      <c r="M232" s="446"/>
      <c r="N232" s="436"/>
      <c r="O232" s="436"/>
      <c r="P232" s="436"/>
      <c r="Q232" s="436"/>
      <c r="R232" s="436"/>
      <c r="S232" s="436"/>
      <c r="T232" s="436"/>
      <c r="U232" s="436"/>
      <c r="V232" s="436"/>
      <c r="W232" s="436"/>
      <c r="X232" s="436"/>
      <c r="Y232" s="436"/>
      <c r="Z232" s="436"/>
      <c r="AA232" s="436"/>
      <c r="AB232" s="436"/>
      <c r="AC232" s="436"/>
      <c r="AD232" s="436"/>
      <c r="AE232" s="436"/>
      <c r="AF232" s="436"/>
      <c r="AG232" s="436"/>
      <c r="AH232" s="436"/>
      <c r="AI232" s="436"/>
      <c r="AJ232" s="436"/>
      <c r="AK232" s="436"/>
      <c r="AL232" s="436"/>
      <c r="AM232" s="436"/>
      <c r="AN232" s="436"/>
      <c r="AO232" s="436"/>
      <c r="AP232" s="436"/>
      <c r="AQ232" s="436"/>
      <c r="AR232" s="436"/>
      <c r="AS232" s="436"/>
      <c r="AT232" s="436"/>
      <c r="AU232" s="436"/>
    </row>
    <row r="233" spans="1:47" s="442" customFormat="1" ht="16.5">
      <c r="A233" s="443"/>
      <c r="B233" s="444"/>
      <c r="C233" s="445"/>
      <c r="D233" s="446"/>
      <c r="E233" s="446"/>
      <c r="F233" s="446"/>
      <c r="G233" s="446"/>
      <c r="H233" s="445"/>
      <c r="I233" s="445"/>
      <c r="J233" s="446"/>
      <c r="K233" s="445"/>
      <c r="L233" s="445"/>
      <c r="M233" s="446"/>
      <c r="N233" s="436"/>
      <c r="O233" s="436"/>
      <c r="P233" s="436"/>
      <c r="Q233" s="436"/>
      <c r="R233" s="436"/>
      <c r="S233" s="436"/>
      <c r="T233" s="436"/>
      <c r="U233" s="436"/>
      <c r="V233" s="436"/>
      <c r="W233" s="436"/>
      <c r="X233" s="436"/>
      <c r="Y233" s="436"/>
      <c r="Z233" s="436"/>
      <c r="AA233" s="436"/>
      <c r="AB233" s="436"/>
      <c r="AC233" s="436"/>
      <c r="AD233" s="436"/>
      <c r="AE233" s="436"/>
      <c r="AF233" s="436"/>
      <c r="AG233" s="436"/>
      <c r="AH233" s="436"/>
      <c r="AI233" s="436"/>
      <c r="AJ233" s="436"/>
      <c r="AK233" s="436"/>
      <c r="AL233" s="436"/>
      <c r="AM233" s="436"/>
      <c r="AN233" s="436"/>
      <c r="AO233" s="436"/>
      <c r="AP233" s="436"/>
      <c r="AQ233" s="436"/>
      <c r="AR233" s="436"/>
      <c r="AS233" s="436"/>
      <c r="AT233" s="436"/>
      <c r="AU233" s="436"/>
    </row>
    <row r="234" spans="1:47" s="442" customFormat="1" ht="16.5">
      <c r="A234" s="443"/>
      <c r="B234" s="444"/>
      <c r="C234" s="445"/>
      <c r="D234" s="446"/>
      <c r="E234" s="446"/>
      <c r="F234" s="446"/>
      <c r="G234" s="446"/>
      <c r="H234" s="445"/>
      <c r="I234" s="445"/>
      <c r="J234" s="446"/>
      <c r="K234" s="445"/>
      <c r="L234" s="445"/>
      <c r="M234" s="446"/>
      <c r="N234" s="436"/>
      <c r="O234" s="436"/>
      <c r="P234" s="436"/>
      <c r="Q234" s="436"/>
      <c r="R234" s="436"/>
      <c r="S234" s="436"/>
      <c r="T234" s="436"/>
      <c r="U234" s="436"/>
      <c r="V234" s="436"/>
      <c r="W234" s="436"/>
      <c r="X234" s="436"/>
      <c r="Y234" s="436"/>
      <c r="Z234" s="436"/>
      <c r="AA234" s="436"/>
      <c r="AB234" s="436"/>
      <c r="AC234" s="436"/>
      <c r="AD234" s="436"/>
      <c r="AE234" s="436"/>
      <c r="AF234" s="436"/>
      <c r="AG234" s="436"/>
      <c r="AH234" s="436"/>
      <c r="AI234" s="436"/>
      <c r="AJ234" s="436"/>
      <c r="AK234" s="436"/>
      <c r="AL234" s="436"/>
      <c r="AM234" s="436"/>
      <c r="AN234" s="436"/>
      <c r="AO234" s="436"/>
      <c r="AP234" s="436"/>
      <c r="AQ234" s="436"/>
      <c r="AR234" s="436"/>
      <c r="AS234" s="436"/>
      <c r="AT234" s="436"/>
      <c r="AU234" s="436"/>
    </row>
    <row r="235" spans="1:47" s="442" customFormat="1" ht="16.5">
      <c r="A235" s="443"/>
      <c r="B235" s="444"/>
      <c r="C235" s="445"/>
      <c r="D235" s="446"/>
      <c r="E235" s="446"/>
      <c r="F235" s="446"/>
      <c r="G235" s="446"/>
      <c r="H235" s="445"/>
      <c r="I235" s="445"/>
      <c r="J235" s="446"/>
      <c r="K235" s="445"/>
      <c r="L235" s="445"/>
      <c r="M235" s="446"/>
      <c r="N235" s="436"/>
      <c r="O235" s="436"/>
      <c r="P235" s="436"/>
      <c r="Q235" s="436"/>
      <c r="R235" s="436"/>
      <c r="S235" s="436"/>
      <c r="T235" s="436"/>
      <c r="U235" s="436"/>
      <c r="V235" s="436"/>
      <c r="W235" s="436"/>
      <c r="X235" s="436"/>
      <c r="Y235" s="436"/>
      <c r="Z235" s="436"/>
      <c r="AA235" s="436"/>
      <c r="AB235" s="436"/>
      <c r="AC235" s="436"/>
      <c r="AD235" s="436"/>
      <c r="AE235" s="436"/>
      <c r="AF235" s="436"/>
      <c r="AG235" s="436"/>
      <c r="AH235" s="436"/>
      <c r="AI235" s="436"/>
      <c r="AJ235" s="436"/>
      <c r="AK235" s="436"/>
      <c r="AL235" s="436"/>
      <c r="AM235" s="436"/>
      <c r="AN235" s="436"/>
      <c r="AO235" s="436"/>
      <c r="AP235" s="436"/>
      <c r="AQ235" s="436"/>
      <c r="AR235" s="436"/>
      <c r="AS235" s="436"/>
      <c r="AT235" s="436"/>
      <c r="AU235" s="436"/>
    </row>
    <row r="236" spans="1:47" s="442" customFormat="1" ht="16.5">
      <c r="A236" s="443"/>
      <c r="B236" s="444"/>
      <c r="C236" s="445"/>
      <c r="D236" s="446"/>
      <c r="E236" s="446"/>
      <c r="F236" s="446"/>
      <c r="G236" s="446"/>
      <c r="H236" s="445"/>
      <c r="I236" s="445"/>
      <c r="J236" s="446"/>
      <c r="K236" s="445"/>
      <c r="L236" s="445"/>
      <c r="M236" s="446"/>
      <c r="N236" s="436"/>
      <c r="O236" s="436"/>
      <c r="P236" s="436"/>
      <c r="Q236" s="436"/>
      <c r="R236" s="436"/>
      <c r="S236" s="436"/>
      <c r="T236" s="436"/>
      <c r="U236" s="436"/>
      <c r="V236" s="436"/>
      <c r="W236" s="436"/>
      <c r="X236" s="436"/>
      <c r="Y236" s="436"/>
      <c r="Z236" s="436"/>
      <c r="AA236" s="436"/>
      <c r="AB236" s="436"/>
      <c r="AC236" s="436"/>
      <c r="AD236" s="436"/>
      <c r="AE236" s="436"/>
      <c r="AF236" s="436"/>
      <c r="AG236" s="436"/>
      <c r="AH236" s="436"/>
      <c r="AI236" s="436"/>
      <c r="AJ236" s="436"/>
      <c r="AK236" s="436"/>
      <c r="AL236" s="436"/>
      <c r="AM236" s="436"/>
      <c r="AN236" s="436"/>
      <c r="AO236" s="436"/>
      <c r="AP236" s="436"/>
      <c r="AQ236" s="436"/>
      <c r="AR236" s="436"/>
      <c r="AS236" s="436"/>
      <c r="AT236" s="436"/>
      <c r="AU236" s="436"/>
    </row>
    <row r="237" spans="1:47" s="442" customFormat="1" ht="16.5">
      <c r="A237" s="443"/>
      <c r="B237" s="444"/>
      <c r="C237" s="445"/>
      <c r="D237" s="446"/>
      <c r="E237" s="446"/>
      <c r="F237" s="446"/>
      <c r="G237" s="446"/>
      <c r="H237" s="445"/>
      <c r="I237" s="445"/>
      <c r="J237" s="446"/>
      <c r="K237" s="445"/>
      <c r="L237" s="445"/>
      <c r="M237" s="446"/>
      <c r="N237" s="436"/>
      <c r="O237" s="436"/>
      <c r="P237" s="436"/>
      <c r="Q237" s="436"/>
      <c r="R237" s="436"/>
      <c r="S237" s="436"/>
      <c r="T237" s="436"/>
      <c r="U237" s="436"/>
      <c r="V237" s="436"/>
      <c r="W237" s="436"/>
      <c r="X237" s="436"/>
      <c r="Y237" s="436"/>
      <c r="Z237" s="436"/>
      <c r="AA237" s="436"/>
      <c r="AB237" s="436"/>
      <c r="AC237" s="436"/>
      <c r="AD237" s="436"/>
      <c r="AE237" s="436"/>
      <c r="AF237" s="436"/>
      <c r="AG237" s="436"/>
      <c r="AH237" s="436"/>
      <c r="AI237" s="436"/>
      <c r="AJ237" s="436"/>
      <c r="AK237" s="436"/>
      <c r="AL237" s="436"/>
      <c r="AM237" s="436"/>
      <c r="AN237" s="436"/>
      <c r="AO237" s="436"/>
      <c r="AP237" s="436"/>
      <c r="AQ237" s="436"/>
      <c r="AR237" s="436"/>
      <c r="AS237" s="436"/>
      <c r="AT237" s="436"/>
      <c r="AU237" s="436"/>
    </row>
    <row r="238" spans="1:47" s="442" customFormat="1" ht="16.5">
      <c r="A238" s="443"/>
      <c r="B238" s="444"/>
      <c r="C238" s="445"/>
      <c r="D238" s="446"/>
      <c r="E238" s="446"/>
      <c r="F238" s="446"/>
      <c r="G238" s="446"/>
      <c r="H238" s="445"/>
      <c r="I238" s="445"/>
      <c r="J238" s="446"/>
      <c r="K238" s="445"/>
      <c r="L238" s="445"/>
      <c r="M238" s="446"/>
      <c r="N238" s="436"/>
      <c r="O238" s="436"/>
      <c r="P238" s="436"/>
      <c r="Q238" s="436"/>
      <c r="R238" s="436"/>
      <c r="S238" s="436"/>
      <c r="T238" s="436"/>
      <c r="U238" s="436"/>
      <c r="V238" s="436"/>
      <c r="W238" s="436"/>
      <c r="X238" s="436"/>
      <c r="Y238" s="436"/>
      <c r="Z238" s="436"/>
      <c r="AA238" s="436"/>
      <c r="AB238" s="436"/>
      <c r="AC238" s="436"/>
      <c r="AD238" s="436"/>
      <c r="AE238" s="436"/>
      <c r="AF238" s="436"/>
      <c r="AG238" s="436"/>
      <c r="AH238" s="436"/>
      <c r="AI238" s="436"/>
      <c r="AJ238" s="436"/>
      <c r="AK238" s="436"/>
      <c r="AL238" s="436"/>
      <c r="AM238" s="436"/>
      <c r="AN238" s="436"/>
      <c r="AO238" s="436"/>
      <c r="AP238" s="436"/>
      <c r="AQ238" s="436"/>
      <c r="AR238" s="436"/>
      <c r="AS238" s="436"/>
      <c r="AT238" s="436"/>
      <c r="AU238" s="436"/>
    </row>
    <row r="239" spans="1:47" s="442" customFormat="1" ht="16.5">
      <c r="A239" s="443"/>
      <c r="B239" s="444"/>
      <c r="C239" s="445"/>
      <c r="D239" s="446"/>
      <c r="E239" s="446"/>
      <c r="F239" s="446"/>
      <c r="G239" s="446"/>
      <c r="H239" s="445"/>
      <c r="I239" s="445"/>
      <c r="J239" s="446"/>
      <c r="K239" s="445"/>
      <c r="L239" s="445"/>
      <c r="M239" s="446"/>
      <c r="N239" s="436"/>
      <c r="O239" s="436"/>
      <c r="P239" s="436"/>
      <c r="Q239" s="436"/>
      <c r="R239" s="436"/>
      <c r="S239" s="436"/>
      <c r="T239" s="436"/>
      <c r="U239" s="436"/>
      <c r="V239" s="436"/>
      <c r="W239" s="436"/>
      <c r="X239" s="436"/>
      <c r="Y239" s="436"/>
      <c r="Z239" s="436"/>
      <c r="AA239" s="436"/>
      <c r="AB239" s="436"/>
      <c r="AC239" s="436"/>
      <c r="AD239" s="436"/>
      <c r="AE239" s="436"/>
      <c r="AF239" s="436"/>
      <c r="AG239" s="436"/>
      <c r="AH239" s="436"/>
      <c r="AI239" s="436"/>
      <c r="AJ239" s="436"/>
      <c r="AK239" s="436"/>
      <c r="AL239" s="436"/>
      <c r="AM239" s="436"/>
      <c r="AN239" s="436"/>
      <c r="AO239" s="436"/>
      <c r="AP239" s="436"/>
      <c r="AQ239" s="436"/>
      <c r="AR239" s="436"/>
      <c r="AS239" s="436"/>
      <c r="AT239" s="436"/>
      <c r="AU239" s="436"/>
    </row>
    <row r="240" spans="1:47" s="442" customFormat="1" ht="16.5">
      <c r="A240" s="443"/>
      <c r="B240" s="444"/>
      <c r="C240" s="445"/>
      <c r="D240" s="446"/>
      <c r="E240" s="446"/>
      <c r="F240" s="446"/>
      <c r="G240" s="446"/>
      <c r="H240" s="445"/>
      <c r="I240" s="445"/>
      <c r="J240" s="446"/>
      <c r="K240" s="445"/>
      <c r="L240" s="445"/>
      <c r="M240" s="446"/>
      <c r="N240" s="436"/>
      <c r="O240" s="436"/>
      <c r="P240" s="436"/>
      <c r="Q240" s="436"/>
      <c r="R240" s="436"/>
      <c r="S240" s="436"/>
      <c r="T240" s="436"/>
      <c r="U240" s="436"/>
      <c r="V240" s="436"/>
      <c r="W240" s="436"/>
      <c r="X240" s="436"/>
      <c r="Y240" s="436"/>
      <c r="Z240" s="436"/>
      <c r="AA240" s="436"/>
      <c r="AB240" s="436"/>
      <c r="AC240" s="436"/>
      <c r="AD240" s="436"/>
      <c r="AE240" s="436"/>
      <c r="AF240" s="436"/>
      <c r="AG240" s="436"/>
      <c r="AH240" s="436"/>
      <c r="AI240" s="436"/>
      <c r="AJ240" s="436"/>
      <c r="AK240" s="436"/>
      <c r="AL240" s="436"/>
      <c r="AM240" s="436"/>
      <c r="AN240" s="436"/>
      <c r="AO240" s="436"/>
      <c r="AP240" s="436"/>
      <c r="AQ240" s="436"/>
      <c r="AR240" s="436"/>
      <c r="AS240" s="436"/>
      <c r="AT240" s="436"/>
      <c r="AU240" s="436"/>
    </row>
    <row r="241" spans="1:47" s="442" customFormat="1" ht="16.5">
      <c r="A241" s="443"/>
      <c r="B241" s="444"/>
      <c r="C241" s="445"/>
      <c r="D241" s="446"/>
      <c r="E241" s="446"/>
      <c r="F241" s="446"/>
      <c r="G241" s="446"/>
      <c r="H241" s="445"/>
      <c r="I241" s="445"/>
      <c r="J241" s="446"/>
      <c r="K241" s="445"/>
      <c r="L241" s="445"/>
      <c r="M241" s="446"/>
      <c r="N241" s="436"/>
      <c r="O241" s="436"/>
      <c r="P241" s="436"/>
      <c r="Q241" s="436"/>
      <c r="R241" s="436"/>
      <c r="S241" s="436"/>
      <c r="T241" s="436"/>
      <c r="U241" s="436"/>
      <c r="V241" s="436"/>
      <c r="W241" s="436"/>
      <c r="X241" s="436"/>
      <c r="Y241" s="436"/>
      <c r="Z241" s="436"/>
      <c r="AA241" s="436"/>
      <c r="AB241" s="436"/>
      <c r="AC241" s="436"/>
      <c r="AD241" s="436"/>
      <c r="AE241" s="436"/>
      <c r="AF241" s="436"/>
      <c r="AG241" s="436"/>
      <c r="AH241" s="436"/>
      <c r="AI241" s="436"/>
      <c r="AJ241" s="436"/>
      <c r="AK241" s="436"/>
      <c r="AL241" s="436"/>
      <c r="AM241" s="436"/>
      <c r="AN241" s="436"/>
      <c r="AO241" s="436"/>
      <c r="AP241" s="436"/>
      <c r="AQ241" s="436"/>
      <c r="AR241" s="436"/>
      <c r="AS241" s="436"/>
      <c r="AT241" s="436"/>
      <c r="AU241" s="436"/>
    </row>
    <row r="242" spans="1:47" s="442" customFormat="1" ht="16.5">
      <c r="A242" s="443"/>
      <c r="B242" s="444"/>
      <c r="C242" s="445"/>
      <c r="D242" s="446"/>
      <c r="E242" s="446"/>
      <c r="F242" s="446"/>
      <c r="G242" s="446"/>
      <c r="H242" s="445"/>
      <c r="I242" s="445"/>
      <c r="J242" s="446"/>
      <c r="K242" s="445"/>
      <c r="L242" s="445"/>
      <c r="M242" s="446"/>
      <c r="N242" s="436"/>
      <c r="O242" s="436"/>
      <c r="P242" s="436"/>
      <c r="Q242" s="436"/>
      <c r="R242" s="436"/>
      <c r="S242" s="436"/>
      <c r="T242" s="436"/>
      <c r="U242" s="436"/>
      <c r="V242" s="436"/>
      <c r="W242" s="436"/>
      <c r="X242" s="436"/>
      <c r="Y242" s="436"/>
      <c r="Z242" s="436"/>
      <c r="AA242" s="436"/>
      <c r="AB242" s="436"/>
      <c r="AC242" s="436"/>
      <c r="AD242" s="436"/>
      <c r="AE242" s="436"/>
      <c r="AF242" s="436"/>
      <c r="AG242" s="436"/>
      <c r="AH242" s="436"/>
      <c r="AI242" s="436"/>
      <c r="AJ242" s="436"/>
      <c r="AK242" s="436"/>
      <c r="AL242" s="436"/>
      <c r="AM242" s="436"/>
      <c r="AN242" s="436"/>
      <c r="AO242" s="436"/>
      <c r="AP242" s="436"/>
      <c r="AQ242" s="436"/>
      <c r="AR242" s="436"/>
      <c r="AS242" s="436"/>
      <c r="AT242" s="436"/>
      <c r="AU242" s="436"/>
    </row>
    <row r="243" spans="1:47" s="442" customFormat="1" ht="16.5">
      <c r="A243" s="443"/>
      <c r="B243" s="444"/>
      <c r="C243" s="445"/>
      <c r="D243" s="446"/>
      <c r="E243" s="446"/>
      <c r="F243" s="446"/>
      <c r="G243" s="446"/>
      <c r="H243" s="445"/>
      <c r="I243" s="445"/>
      <c r="J243" s="446"/>
      <c r="K243" s="445"/>
      <c r="L243" s="445"/>
      <c r="M243" s="446"/>
      <c r="N243" s="436"/>
      <c r="O243" s="436"/>
      <c r="P243" s="436"/>
      <c r="Q243" s="436"/>
      <c r="R243" s="436"/>
      <c r="S243" s="436"/>
      <c r="T243" s="436"/>
      <c r="U243" s="436"/>
      <c r="V243" s="436"/>
      <c r="W243" s="436"/>
      <c r="X243" s="436"/>
      <c r="Y243" s="436"/>
      <c r="Z243" s="436"/>
      <c r="AA243" s="436"/>
      <c r="AB243" s="436"/>
      <c r="AC243" s="436"/>
      <c r="AD243" s="436"/>
      <c r="AE243" s="436"/>
      <c r="AF243" s="436"/>
      <c r="AG243" s="436"/>
      <c r="AH243" s="436"/>
      <c r="AI243" s="436"/>
      <c r="AJ243" s="436"/>
      <c r="AK243" s="436"/>
      <c r="AL243" s="436"/>
      <c r="AM243" s="436"/>
      <c r="AN243" s="436"/>
      <c r="AO243" s="436"/>
      <c r="AP243" s="436"/>
      <c r="AQ243" s="436"/>
      <c r="AR243" s="436"/>
      <c r="AS243" s="436"/>
      <c r="AT243" s="436"/>
      <c r="AU243" s="436"/>
    </row>
    <row r="244" spans="1:47" s="442" customFormat="1" ht="16.5">
      <c r="A244" s="443"/>
      <c r="B244" s="444"/>
      <c r="C244" s="445"/>
      <c r="D244" s="446"/>
      <c r="E244" s="446"/>
      <c r="F244" s="446"/>
      <c r="G244" s="446"/>
      <c r="H244" s="445"/>
      <c r="I244" s="445"/>
      <c r="J244" s="446"/>
      <c r="K244" s="445"/>
      <c r="L244" s="445"/>
      <c r="M244" s="446"/>
      <c r="N244" s="436"/>
      <c r="O244" s="436"/>
      <c r="P244" s="436"/>
      <c r="Q244" s="436"/>
      <c r="R244" s="436"/>
      <c r="S244" s="436"/>
      <c r="T244" s="436"/>
      <c r="U244" s="436"/>
      <c r="V244" s="436"/>
      <c r="W244" s="436"/>
      <c r="X244" s="436"/>
      <c r="Y244" s="436"/>
      <c r="Z244" s="436"/>
      <c r="AA244" s="436"/>
      <c r="AB244" s="436"/>
      <c r="AC244" s="436"/>
      <c r="AD244" s="436"/>
      <c r="AE244" s="436"/>
      <c r="AF244" s="436"/>
      <c r="AG244" s="436"/>
      <c r="AH244" s="436"/>
      <c r="AI244" s="436"/>
      <c r="AJ244" s="436"/>
      <c r="AK244" s="436"/>
      <c r="AL244" s="436"/>
      <c r="AM244" s="436"/>
      <c r="AN244" s="436"/>
      <c r="AO244" s="436"/>
      <c r="AP244" s="436"/>
      <c r="AQ244" s="436"/>
      <c r="AR244" s="436"/>
      <c r="AS244" s="436"/>
      <c r="AT244" s="436"/>
      <c r="AU244" s="436"/>
    </row>
    <row r="245" spans="1:47" s="442" customFormat="1" ht="16.5">
      <c r="A245" s="443"/>
      <c r="B245" s="444"/>
      <c r="C245" s="445"/>
      <c r="D245" s="446"/>
      <c r="E245" s="446"/>
      <c r="F245" s="446"/>
      <c r="G245" s="446"/>
      <c r="H245" s="445"/>
      <c r="I245" s="445"/>
      <c r="J245" s="446"/>
      <c r="K245" s="445"/>
      <c r="L245" s="445"/>
      <c r="M245" s="446"/>
      <c r="N245" s="436"/>
      <c r="O245" s="436"/>
      <c r="P245" s="436"/>
      <c r="Q245" s="436"/>
      <c r="R245" s="436"/>
      <c r="S245" s="436"/>
      <c r="T245" s="436"/>
      <c r="U245" s="436"/>
      <c r="V245" s="436"/>
      <c r="W245" s="436"/>
      <c r="X245" s="436"/>
      <c r="Y245" s="436"/>
      <c r="Z245" s="436"/>
      <c r="AA245" s="436"/>
      <c r="AB245" s="436"/>
      <c r="AC245" s="436"/>
      <c r="AD245" s="436"/>
      <c r="AE245" s="436"/>
      <c r="AF245" s="436"/>
      <c r="AG245" s="436"/>
      <c r="AH245" s="436"/>
      <c r="AI245" s="436"/>
      <c r="AJ245" s="436"/>
      <c r="AK245" s="436"/>
      <c r="AL245" s="436"/>
      <c r="AM245" s="436"/>
      <c r="AN245" s="436"/>
      <c r="AO245" s="436"/>
      <c r="AP245" s="436"/>
      <c r="AQ245" s="436"/>
      <c r="AR245" s="436"/>
      <c r="AS245" s="436"/>
      <c r="AT245" s="436"/>
      <c r="AU245" s="436"/>
    </row>
    <row r="246" spans="1:47" s="442" customFormat="1" ht="16.5">
      <c r="A246" s="443"/>
      <c r="B246" s="444"/>
      <c r="C246" s="445"/>
      <c r="D246" s="446"/>
      <c r="E246" s="446"/>
      <c r="F246" s="446"/>
      <c r="G246" s="446"/>
      <c r="H246" s="445"/>
      <c r="I246" s="445"/>
      <c r="J246" s="446"/>
      <c r="K246" s="445"/>
      <c r="L246" s="445"/>
      <c r="M246" s="446"/>
      <c r="N246" s="436"/>
      <c r="O246" s="436"/>
      <c r="P246" s="436"/>
      <c r="Q246" s="436"/>
      <c r="R246" s="436"/>
      <c r="S246" s="436"/>
      <c r="T246" s="436"/>
      <c r="U246" s="436"/>
      <c r="V246" s="436"/>
      <c r="W246" s="436"/>
      <c r="X246" s="436"/>
      <c r="Y246" s="436"/>
      <c r="Z246" s="436"/>
      <c r="AA246" s="436"/>
      <c r="AB246" s="436"/>
      <c r="AC246" s="436"/>
      <c r="AD246" s="436"/>
      <c r="AE246" s="436"/>
      <c r="AF246" s="436"/>
      <c r="AG246" s="436"/>
      <c r="AH246" s="436"/>
      <c r="AI246" s="436"/>
      <c r="AJ246" s="436"/>
      <c r="AK246" s="436"/>
      <c r="AL246" s="436"/>
      <c r="AM246" s="436"/>
      <c r="AN246" s="436"/>
      <c r="AO246" s="436"/>
      <c r="AP246" s="436"/>
      <c r="AQ246" s="436"/>
      <c r="AR246" s="436"/>
      <c r="AS246" s="436"/>
      <c r="AT246" s="436"/>
      <c r="AU246" s="436"/>
    </row>
    <row r="247" spans="1:47" s="442" customFormat="1" ht="16.5">
      <c r="A247" s="443"/>
      <c r="B247" s="444"/>
      <c r="C247" s="445"/>
      <c r="D247" s="446"/>
      <c r="E247" s="446"/>
      <c r="F247" s="446"/>
      <c r="G247" s="446"/>
      <c r="H247" s="445"/>
      <c r="I247" s="445"/>
      <c r="J247" s="446"/>
      <c r="K247" s="445"/>
      <c r="L247" s="445"/>
      <c r="M247" s="446"/>
      <c r="N247" s="436"/>
      <c r="O247" s="436"/>
      <c r="P247" s="436"/>
      <c r="Q247" s="436"/>
      <c r="R247" s="436"/>
      <c r="S247" s="436"/>
      <c r="T247" s="436"/>
      <c r="U247" s="436"/>
      <c r="V247" s="436"/>
      <c r="W247" s="436"/>
      <c r="X247" s="436"/>
      <c r="Y247" s="436"/>
      <c r="Z247" s="436"/>
      <c r="AA247" s="436"/>
      <c r="AB247" s="436"/>
      <c r="AC247" s="436"/>
      <c r="AD247" s="436"/>
      <c r="AE247" s="436"/>
      <c r="AF247" s="436"/>
      <c r="AG247" s="436"/>
      <c r="AH247" s="436"/>
      <c r="AI247" s="436"/>
      <c r="AJ247" s="436"/>
      <c r="AK247" s="436"/>
      <c r="AL247" s="436"/>
      <c r="AM247" s="436"/>
      <c r="AN247" s="436"/>
      <c r="AO247" s="436"/>
      <c r="AP247" s="436"/>
      <c r="AQ247" s="436"/>
      <c r="AR247" s="436"/>
      <c r="AS247" s="436"/>
      <c r="AT247" s="436"/>
      <c r="AU247" s="436"/>
    </row>
    <row r="248" spans="1:47" s="442" customFormat="1" ht="16.5">
      <c r="A248" s="443"/>
      <c r="B248" s="444"/>
      <c r="C248" s="445"/>
      <c r="D248" s="446"/>
      <c r="E248" s="446"/>
      <c r="F248" s="446"/>
      <c r="G248" s="446"/>
      <c r="H248" s="445"/>
      <c r="I248" s="445"/>
      <c r="J248" s="446"/>
      <c r="K248" s="445"/>
      <c r="L248" s="445"/>
      <c r="M248" s="446"/>
      <c r="N248" s="436"/>
      <c r="O248" s="436"/>
      <c r="P248" s="436"/>
      <c r="Q248" s="436"/>
      <c r="R248" s="436"/>
      <c r="S248" s="436"/>
      <c r="T248" s="436"/>
      <c r="U248" s="436"/>
      <c r="V248" s="436"/>
      <c r="W248" s="436"/>
      <c r="X248" s="436"/>
      <c r="Y248" s="436"/>
      <c r="Z248" s="436"/>
      <c r="AA248" s="436"/>
      <c r="AB248" s="436"/>
      <c r="AC248" s="436"/>
      <c r="AD248" s="436"/>
      <c r="AE248" s="436"/>
      <c r="AF248" s="436"/>
      <c r="AG248" s="436"/>
      <c r="AH248" s="436"/>
      <c r="AI248" s="436"/>
      <c r="AJ248" s="436"/>
      <c r="AK248" s="436"/>
      <c r="AL248" s="436"/>
      <c r="AM248" s="436"/>
      <c r="AN248" s="436"/>
      <c r="AO248" s="436"/>
      <c r="AP248" s="436"/>
      <c r="AQ248" s="436"/>
      <c r="AR248" s="436"/>
      <c r="AS248" s="436"/>
      <c r="AT248" s="436"/>
      <c r="AU248" s="436"/>
    </row>
    <row r="249" spans="1:47" s="442" customFormat="1" ht="16.5">
      <c r="A249" s="443"/>
      <c r="B249" s="444"/>
      <c r="C249" s="445"/>
      <c r="D249" s="446"/>
      <c r="E249" s="446"/>
      <c r="F249" s="446"/>
      <c r="G249" s="446"/>
      <c r="H249" s="445"/>
      <c r="I249" s="445"/>
      <c r="J249" s="446"/>
      <c r="K249" s="445"/>
      <c r="L249" s="445"/>
      <c r="M249" s="446"/>
      <c r="N249" s="436"/>
      <c r="O249" s="436"/>
      <c r="P249" s="436"/>
      <c r="Q249" s="436"/>
      <c r="R249" s="436"/>
      <c r="S249" s="436"/>
      <c r="T249" s="436"/>
      <c r="U249" s="436"/>
      <c r="V249" s="436"/>
      <c r="W249" s="436"/>
      <c r="X249" s="436"/>
      <c r="Y249" s="436"/>
      <c r="Z249" s="436"/>
      <c r="AA249" s="436"/>
      <c r="AB249" s="436"/>
      <c r="AC249" s="436"/>
      <c r="AD249" s="436"/>
      <c r="AE249" s="436"/>
      <c r="AF249" s="436"/>
      <c r="AG249" s="436"/>
      <c r="AH249" s="436"/>
      <c r="AI249" s="436"/>
      <c r="AJ249" s="436"/>
      <c r="AK249" s="436"/>
      <c r="AL249" s="436"/>
      <c r="AM249" s="436"/>
      <c r="AN249" s="436"/>
      <c r="AO249" s="436"/>
      <c r="AP249" s="436"/>
      <c r="AQ249" s="436"/>
      <c r="AR249" s="436"/>
      <c r="AS249" s="436"/>
      <c r="AT249" s="436"/>
      <c r="AU249" s="436"/>
    </row>
    <row r="250" spans="1:47" s="442" customFormat="1" ht="16.5">
      <c r="A250" s="443"/>
      <c r="B250" s="444"/>
      <c r="C250" s="445"/>
      <c r="D250" s="446"/>
      <c r="E250" s="446"/>
      <c r="F250" s="446"/>
      <c r="G250" s="446"/>
      <c r="H250" s="445"/>
      <c r="I250" s="445"/>
      <c r="J250" s="446"/>
      <c r="K250" s="445"/>
      <c r="L250" s="445"/>
      <c r="M250" s="446"/>
      <c r="N250" s="436"/>
      <c r="O250" s="436"/>
      <c r="P250" s="436"/>
      <c r="Q250" s="436"/>
      <c r="R250" s="436"/>
      <c r="S250" s="436"/>
      <c r="T250" s="436"/>
      <c r="U250" s="436"/>
      <c r="V250" s="436"/>
      <c r="W250" s="436"/>
      <c r="X250" s="436"/>
      <c r="Y250" s="436"/>
      <c r="Z250" s="436"/>
      <c r="AA250" s="436"/>
      <c r="AB250" s="436"/>
      <c r="AC250" s="436"/>
      <c r="AD250" s="436"/>
      <c r="AE250" s="436"/>
      <c r="AF250" s="436"/>
      <c r="AG250" s="436"/>
      <c r="AH250" s="436"/>
      <c r="AI250" s="436"/>
      <c r="AJ250" s="436"/>
      <c r="AK250" s="436"/>
      <c r="AL250" s="436"/>
      <c r="AM250" s="436"/>
      <c r="AN250" s="436"/>
      <c r="AO250" s="436"/>
      <c r="AP250" s="436"/>
      <c r="AQ250" s="436"/>
      <c r="AR250" s="436"/>
      <c r="AS250" s="436"/>
      <c r="AT250" s="436"/>
      <c r="AU250" s="436"/>
    </row>
    <row r="251" spans="1:47" s="442" customFormat="1" ht="16.5">
      <c r="A251" s="443"/>
      <c r="B251" s="444"/>
      <c r="C251" s="445"/>
      <c r="D251" s="446"/>
      <c r="E251" s="446"/>
      <c r="F251" s="446"/>
      <c r="G251" s="446"/>
      <c r="H251" s="445"/>
      <c r="I251" s="445"/>
      <c r="J251" s="446"/>
      <c r="K251" s="445"/>
      <c r="L251" s="445"/>
      <c r="M251" s="446"/>
      <c r="N251" s="436"/>
      <c r="O251" s="436"/>
      <c r="P251" s="436"/>
      <c r="Q251" s="436"/>
      <c r="R251" s="436"/>
      <c r="S251" s="436"/>
      <c r="T251" s="436"/>
      <c r="U251" s="436"/>
      <c r="V251" s="436"/>
      <c r="W251" s="436"/>
      <c r="X251" s="436"/>
      <c r="Y251" s="436"/>
      <c r="Z251" s="436"/>
      <c r="AA251" s="436"/>
      <c r="AB251" s="436"/>
      <c r="AC251" s="436"/>
      <c r="AD251" s="436"/>
      <c r="AE251" s="436"/>
      <c r="AF251" s="436"/>
      <c r="AG251" s="436"/>
      <c r="AH251" s="436"/>
      <c r="AI251" s="436"/>
      <c r="AJ251" s="436"/>
      <c r="AK251" s="436"/>
      <c r="AL251" s="436"/>
      <c r="AM251" s="436"/>
      <c r="AN251" s="436"/>
      <c r="AO251" s="436"/>
      <c r="AP251" s="436"/>
      <c r="AQ251" s="436"/>
      <c r="AR251" s="436"/>
      <c r="AS251" s="436"/>
      <c r="AT251" s="436"/>
      <c r="AU251" s="436"/>
    </row>
    <row r="252" spans="1:47" s="442" customFormat="1" ht="16.5">
      <c r="A252" s="443"/>
      <c r="B252" s="444"/>
      <c r="C252" s="445"/>
      <c r="D252" s="446"/>
      <c r="E252" s="446"/>
      <c r="F252" s="446"/>
      <c r="G252" s="446"/>
      <c r="H252" s="445"/>
      <c r="I252" s="445"/>
      <c r="J252" s="446"/>
      <c r="K252" s="445"/>
      <c r="L252" s="445"/>
      <c r="M252" s="446"/>
      <c r="N252" s="436"/>
      <c r="O252" s="436"/>
      <c r="P252" s="436"/>
      <c r="Q252" s="436"/>
      <c r="R252" s="436"/>
      <c r="S252" s="436"/>
      <c r="T252" s="436"/>
      <c r="U252" s="436"/>
      <c r="V252" s="436"/>
      <c r="W252" s="436"/>
      <c r="X252" s="436"/>
      <c r="Y252" s="436"/>
      <c r="Z252" s="436"/>
      <c r="AA252" s="436"/>
      <c r="AB252" s="436"/>
      <c r="AC252" s="436"/>
      <c r="AD252" s="436"/>
      <c r="AE252" s="436"/>
      <c r="AF252" s="436"/>
      <c r="AG252" s="436"/>
      <c r="AH252" s="436"/>
      <c r="AI252" s="436"/>
      <c r="AJ252" s="436"/>
      <c r="AK252" s="436"/>
      <c r="AL252" s="436"/>
      <c r="AM252" s="436"/>
      <c r="AN252" s="436"/>
      <c r="AO252" s="436"/>
      <c r="AP252" s="436"/>
      <c r="AQ252" s="436"/>
      <c r="AR252" s="436"/>
      <c r="AS252" s="436"/>
      <c r="AT252" s="436"/>
      <c r="AU252" s="436"/>
    </row>
    <row r="253" spans="1:47" s="442" customFormat="1" ht="16.5">
      <c r="A253" s="443"/>
      <c r="B253" s="444"/>
      <c r="C253" s="445"/>
      <c r="D253" s="446"/>
      <c r="E253" s="446"/>
      <c r="F253" s="446"/>
      <c r="G253" s="446"/>
      <c r="H253" s="445"/>
      <c r="I253" s="445"/>
      <c r="J253" s="446"/>
      <c r="K253" s="445"/>
      <c r="L253" s="445"/>
      <c r="M253" s="446"/>
      <c r="N253" s="436"/>
      <c r="O253" s="436"/>
      <c r="P253" s="436"/>
      <c r="Q253" s="436"/>
      <c r="R253" s="436"/>
      <c r="S253" s="436"/>
      <c r="T253" s="436"/>
      <c r="U253" s="436"/>
      <c r="V253" s="436"/>
      <c r="W253" s="436"/>
      <c r="X253" s="436"/>
      <c r="Y253" s="436"/>
      <c r="Z253" s="436"/>
      <c r="AA253" s="436"/>
      <c r="AB253" s="436"/>
      <c r="AC253" s="436"/>
      <c r="AD253" s="436"/>
      <c r="AE253" s="436"/>
      <c r="AF253" s="436"/>
      <c r="AG253" s="436"/>
      <c r="AH253" s="436"/>
      <c r="AI253" s="436"/>
      <c r="AJ253" s="436"/>
      <c r="AK253" s="436"/>
      <c r="AL253" s="436"/>
      <c r="AM253" s="436"/>
      <c r="AN253" s="436"/>
      <c r="AO253" s="436"/>
      <c r="AP253" s="436"/>
      <c r="AQ253" s="436"/>
      <c r="AR253" s="436"/>
      <c r="AS253" s="436"/>
      <c r="AT253" s="436"/>
      <c r="AU253" s="436"/>
    </row>
    <row r="254" spans="1:47" s="442" customFormat="1" ht="16.5">
      <c r="A254" s="443"/>
      <c r="B254" s="444"/>
      <c r="C254" s="445"/>
      <c r="D254" s="446"/>
      <c r="E254" s="446"/>
      <c r="F254" s="446"/>
      <c r="G254" s="446"/>
      <c r="H254" s="445"/>
      <c r="I254" s="445"/>
      <c r="J254" s="446"/>
      <c r="K254" s="445"/>
      <c r="L254" s="445"/>
      <c r="M254" s="446"/>
      <c r="N254" s="436"/>
      <c r="O254" s="436"/>
      <c r="P254" s="436"/>
      <c r="Q254" s="436"/>
      <c r="R254" s="436"/>
      <c r="S254" s="436"/>
      <c r="T254" s="436"/>
      <c r="U254" s="436"/>
      <c r="V254" s="436"/>
      <c r="W254" s="436"/>
      <c r="X254" s="436"/>
      <c r="Y254" s="436"/>
      <c r="Z254" s="436"/>
      <c r="AA254" s="436"/>
      <c r="AB254" s="436"/>
      <c r="AC254" s="436"/>
      <c r="AD254" s="436"/>
      <c r="AE254" s="436"/>
      <c r="AF254" s="436"/>
      <c r="AG254" s="436"/>
      <c r="AH254" s="436"/>
      <c r="AI254" s="436"/>
      <c r="AJ254" s="436"/>
      <c r="AK254" s="436"/>
      <c r="AL254" s="436"/>
      <c r="AM254" s="436"/>
      <c r="AN254" s="436"/>
      <c r="AO254" s="436"/>
      <c r="AP254" s="436"/>
      <c r="AQ254" s="436"/>
      <c r="AR254" s="436"/>
      <c r="AS254" s="436"/>
      <c r="AT254" s="436"/>
      <c r="AU254" s="436"/>
    </row>
    <row r="255" spans="1:47" s="442" customFormat="1" ht="16.5">
      <c r="A255" s="443"/>
      <c r="B255" s="444"/>
      <c r="C255" s="445"/>
      <c r="D255" s="446"/>
      <c r="E255" s="446"/>
      <c r="F255" s="446"/>
      <c r="G255" s="446"/>
      <c r="H255" s="445"/>
      <c r="I255" s="445"/>
      <c r="J255" s="446"/>
      <c r="K255" s="445"/>
      <c r="L255" s="445"/>
      <c r="M255" s="446"/>
      <c r="N255" s="436"/>
      <c r="O255" s="436"/>
      <c r="P255" s="436"/>
      <c r="Q255" s="436"/>
      <c r="R255" s="436"/>
      <c r="S255" s="436"/>
      <c r="T255" s="436"/>
      <c r="U255" s="436"/>
      <c r="V255" s="436"/>
      <c r="W255" s="436"/>
      <c r="X255" s="436"/>
      <c r="Y255" s="436"/>
      <c r="Z255" s="436"/>
      <c r="AA255" s="436"/>
      <c r="AB255" s="436"/>
      <c r="AC255" s="436"/>
      <c r="AD255" s="436"/>
      <c r="AE255" s="436"/>
      <c r="AF255" s="436"/>
      <c r="AG255" s="436"/>
      <c r="AH255" s="436"/>
      <c r="AI255" s="436"/>
      <c r="AJ255" s="436"/>
      <c r="AK255" s="436"/>
      <c r="AL255" s="436"/>
      <c r="AM255" s="436"/>
      <c r="AN255" s="436"/>
      <c r="AO255" s="436"/>
      <c r="AP255" s="436"/>
      <c r="AQ255" s="436"/>
      <c r="AR255" s="436"/>
      <c r="AS255" s="436"/>
      <c r="AT255" s="436"/>
      <c r="AU255" s="436"/>
    </row>
    <row r="256" spans="1:47" s="442" customFormat="1" ht="16.5">
      <c r="A256" s="443"/>
      <c r="B256" s="444"/>
      <c r="C256" s="445"/>
      <c r="D256" s="446"/>
      <c r="E256" s="446"/>
      <c r="F256" s="446"/>
      <c r="G256" s="446"/>
      <c r="H256" s="445"/>
      <c r="I256" s="445"/>
      <c r="J256" s="446"/>
      <c r="K256" s="445"/>
      <c r="L256" s="445"/>
      <c r="M256" s="446"/>
      <c r="N256" s="436"/>
      <c r="O256" s="436"/>
      <c r="P256" s="436"/>
      <c r="Q256" s="436"/>
      <c r="R256" s="436"/>
      <c r="S256" s="436"/>
      <c r="T256" s="436"/>
      <c r="U256" s="436"/>
      <c r="V256" s="436"/>
      <c r="W256" s="436"/>
      <c r="X256" s="436"/>
      <c r="Y256" s="436"/>
      <c r="Z256" s="436"/>
      <c r="AA256" s="436"/>
      <c r="AB256" s="436"/>
      <c r="AC256" s="436"/>
      <c r="AD256" s="436"/>
      <c r="AE256" s="436"/>
      <c r="AF256" s="436"/>
      <c r="AG256" s="436"/>
      <c r="AH256" s="436"/>
      <c r="AI256" s="436"/>
      <c r="AJ256" s="436"/>
      <c r="AK256" s="436"/>
      <c r="AL256" s="436"/>
      <c r="AM256" s="436"/>
      <c r="AN256" s="436"/>
      <c r="AO256" s="436"/>
      <c r="AP256" s="436"/>
      <c r="AQ256" s="436"/>
      <c r="AR256" s="436"/>
      <c r="AS256" s="436"/>
      <c r="AT256" s="436"/>
      <c r="AU256" s="436"/>
    </row>
    <row r="257" spans="1:47" s="442" customFormat="1" ht="16.5">
      <c r="A257" s="443"/>
      <c r="B257" s="444"/>
      <c r="C257" s="445"/>
      <c r="D257" s="446"/>
      <c r="E257" s="446"/>
      <c r="F257" s="446"/>
      <c r="G257" s="446"/>
      <c r="H257" s="445"/>
      <c r="I257" s="445"/>
      <c r="J257" s="446"/>
      <c r="K257" s="445"/>
      <c r="L257" s="445"/>
      <c r="M257" s="446"/>
      <c r="N257" s="436"/>
      <c r="O257" s="436"/>
      <c r="P257" s="436"/>
      <c r="Q257" s="436"/>
      <c r="R257" s="436"/>
      <c r="S257" s="436"/>
      <c r="T257" s="436"/>
      <c r="U257" s="436"/>
      <c r="V257" s="436"/>
      <c r="W257" s="436"/>
      <c r="X257" s="436"/>
      <c r="Y257" s="436"/>
      <c r="Z257" s="436"/>
      <c r="AA257" s="436"/>
      <c r="AB257" s="436"/>
      <c r="AC257" s="436"/>
      <c r="AD257" s="436"/>
      <c r="AE257" s="436"/>
      <c r="AF257" s="436"/>
      <c r="AG257" s="436"/>
      <c r="AH257" s="436"/>
      <c r="AI257" s="436"/>
      <c r="AJ257" s="436"/>
      <c r="AK257" s="436"/>
      <c r="AL257" s="436"/>
      <c r="AM257" s="436"/>
      <c r="AN257" s="436"/>
      <c r="AO257" s="436"/>
      <c r="AP257" s="436"/>
      <c r="AQ257" s="436"/>
      <c r="AR257" s="436"/>
      <c r="AS257" s="436"/>
      <c r="AT257" s="436"/>
      <c r="AU257" s="436"/>
    </row>
    <row r="258" spans="1:47" s="442" customFormat="1" ht="16.5">
      <c r="A258" s="443"/>
      <c r="B258" s="444"/>
      <c r="C258" s="445"/>
      <c r="D258" s="446"/>
      <c r="E258" s="446"/>
      <c r="F258" s="446"/>
      <c r="G258" s="446"/>
      <c r="H258" s="445"/>
      <c r="I258" s="445"/>
      <c r="J258" s="446"/>
      <c r="K258" s="445"/>
      <c r="L258" s="445"/>
      <c r="M258" s="446"/>
      <c r="N258" s="436"/>
      <c r="O258" s="436"/>
      <c r="P258" s="436"/>
      <c r="Q258" s="436"/>
      <c r="R258" s="436"/>
      <c r="S258" s="436"/>
      <c r="T258" s="436"/>
      <c r="U258" s="436"/>
      <c r="V258" s="436"/>
      <c r="W258" s="436"/>
      <c r="X258" s="436"/>
      <c r="Y258" s="436"/>
      <c r="Z258" s="436"/>
      <c r="AA258" s="436"/>
      <c r="AB258" s="436"/>
      <c r="AC258" s="436"/>
      <c r="AD258" s="436"/>
      <c r="AE258" s="436"/>
      <c r="AF258" s="436"/>
      <c r="AG258" s="436"/>
      <c r="AH258" s="436"/>
      <c r="AI258" s="436"/>
      <c r="AJ258" s="436"/>
      <c r="AK258" s="436"/>
      <c r="AL258" s="436"/>
      <c r="AM258" s="436"/>
      <c r="AN258" s="436"/>
      <c r="AO258" s="436"/>
      <c r="AP258" s="436"/>
      <c r="AQ258" s="436"/>
      <c r="AR258" s="436"/>
      <c r="AS258" s="436"/>
      <c r="AT258" s="436"/>
      <c r="AU258" s="436"/>
    </row>
    <row r="259" spans="1:47" s="442" customFormat="1" ht="16.5">
      <c r="A259" s="443"/>
      <c r="B259" s="444"/>
      <c r="C259" s="445"/>
      <c r="D259" s="446"/>
      <c r="E259" s="446"/>
      <c r="F259" s="446"/>
      <c r="G259" s="446"/>
      <c r="H259" s="445"/>
      <c r="I259" s="445"/>
      <c r="J259" s="446"/>
      <c r="K259" s="445"/>
      <c r="L259" s="445"/>
      <c r="M259" s="446"/>
      <c r="N259" s="436"/>
      <c r="O259" s="436"/>
      <c r="P259" s="436"/>
      <c r="Q259" s="436"/>
      <c r="R259" s="436"/>
      <c r="S259" s="436"/>
      <c r="T259" s="436"/>
      <c r="U259" s="436"/>
      <c r="V259" s="436"/>
      <c r="W259" s="436"/>
      <c r="X259" s="436"/>
      <c r="Y259" s="436"/>
      <c r="Z259" s="436"/>
      <c r="AA259" s="436"/>
      <c r="AB259" s="436"/>
      <c r="AC259" s="436"/>
      <c r="AD259" s="436"/>
      <c r="AE259" s="436"/>
      <c r="AF259" s="436"/>
      <c r="AG259" s="436"/>
      <c r="AH259" s="436"/>
      <c r="AI259" s="436"/>
      <c r="AJ259" s="436"/>
      <c r="AK259" s="436"/>
      <c r="AL259" s="436"/>
      <c r="AM259" s="436"/>
      <c r="AN259" s="436"/>
      <c r="AO259" s="436"/>
      <c r="AP259" s="436"/>
      <c r="AQ259" s="436"/>
      <c r="AR259" s="436"/>
      <c r="AS259" s="436"/>
      <c r="AT259" s="436"/>
      <c r="AU259" s="436"/>
    </row>
    <row r="260" spans="1:47" s="442" customFormat="1" ht="16.5">
      <c r="A260" s="443"/>
      <c r="B260" s="444"/>
      <c r="C260" s="445"/>
      <c r="D260" s="446"/>
      <c r="E260" s="446"/>
      <c r="F260" s="446"/>
      <c r="G260" s="446"/>
      <c r="H260" s="445"/>
      <c r="I260" s="445"/>
      <c r="J260" s="446"/>
      <c r="K260" s="445"/>
      <c r="L260" s="445"/>
      <c r="M260" s="446"/>
      <c r="N260" s="436"/>
      <c r="O260" s="436"/>
      <c r="P260" s="436"/>
      <c r="Q260" s="436"/>
      <c r="R260" s="436"/>
      <c r="S260" s="436"/>
      <c r="T260" s="436"/>
      <c r="U260" s="436"/>
      <c r="V260" s="436"/>
      <c r="W260" s="436"/>
      <c r="X260" s="436"/>
      <c r="Y260" s="436"/>
      <c r="Z260" s="436"/>
      <c r="AA260" s="436"/>
      <c r="AB260" s="436"/>
      <c r="AC260" s="436"/>
      <c r="AD260" s="436"/>
      <c r="AE260" s="436"/>
      <c r="AF260" s="436"/>
      <c r="AG260" s="436"/>
      <c r="AH260" s="436"/>
      <c r="AI260" s="436"/>
      <c r="AJ260" s="436"/>
      <c r="AK260" s="436"/>
      <c r="AL260" s="436"/>
      <c r="AM260" s="436"/>
      <c r="AN260" s="436"/>
      <c r="AO260" s="436"/>
      <c r="AP260" s="436"/>
      <c r="AQ260" s="436"/>
      <c r="AR260" s="436"/>
      <c r="AS260" s="436"/>
      <c r="AT260" s="436"/>
      <c r="AU260" s="436"/>
    </row>
    <row r="261" spans="1:47" s="442" customFormat="1" ht="16.5">
      <c r="A261" s="443"/>
      <c r="B261" s="444"/>
      <c r="C261" s="445"/>
      <c r="D261" s="446"/>
      <c r="E261" s="446"/>
      <c r="F261" s="446"/>
      <c r="G261" s="446"/>
      <c r="H261" s="445"/>
      <c r="I261" s="445"/>
      <c r="J261" s="446"/>
      <c r="K261" s="445"/>
      <c r="L261" s="445"/>
      <c r="M261" s="446"/>
      <c r="N261" s="436"/>
      <c r="O261" s="436"/>
      <c r="P261" s="436"/>
      <c r="Q261" s="436"/>
      <c r="R261" s="436"/>
      <c r="S261" s="436"/>
      <c r="T261" s="436"/>
      <c r="U261" s="436"/>
      <c r="V261" s="436"/>
      <c r="W261" s="436"/>
      <c r="X261" s="436"/>
      <c r="Y261" s="436"/>
      <c r="Z261" s="436"/>
      <c r="AA261" s="436"/>
      <c r="AB261" s="436"/>
      <c r="AC261" s="436"/>
      <c r="AD261" s="436"/>
      <c r="AE261" s="436"/>
      <c r="AF261" s="436"/>
      <c r="AG261" s="436"/>
      <c r="AH261" s="436"/>
      <c r="AI261" s="436"/>
      <c r="AJ261" s="436"/>
      <c r="AK261" s="436"/>
      <c r="AL261" s="436"/>
      <c r="AM261" s="436"/>
      <c r="AN261" s="436"/>
      <c r="AO261" s="436"/>
      <c r="AP261" s="436"/>
      <c r="AQ261" s="436"/>
      <c r="AR261" s="436"/>
      <c r="AS261" s="436"/>
      <c r="AT261" s="436"/>
      <c r="AU261" s="436"/>
    </row>
    <row r="262" spans="1:47" s="442" customFormat="1" ht="16.5">
      <c r="A262" s="443"/>
      <c r="B262" s="444"/>
      <c r="C262" s="445"/>
      <c r="D262" s="446"/>
      <c r="E262" s="446"/>
      <c r="F262" s="446"/>
      <c r="G262" s="446"/>
      <c r="H262" s="445"/>
      <c r="I262" s="445"/>
      <c r="J262" s="446"/>
      <c r="K262" s="445"/>
      <c r="L262" s="445"/>
      <c r="M262" s="446"/>
      <c r="N262" s="436"/>
      <c r="O262" s="436"/>
      <c r="P262" s="436"/>
      <c r="Q262" s="436"/>
      <c r="R262" s="436"/>
      <c r="S262" s="436"/>
      <c r="T262" s="436"/>
      <c r="U262" s="436"/>
      <c r="V262" s="436"/>
      <c r="W262" s="436"/>
      <c r="X262" s="436"/>
      <c r="Y262" s="436"/>
      <c r="Z262" s="436"/>
      <c r="AA262" s="436"/>
      <c r="AB262" s="436"/>
      <c r="AC262" s="436"/>
      <c r="AD262" s="436"/>
      <c r="AE262" s="436"/>
      <c r="AF262" s="436"/>
      <c r="AG262" s="436"/>
      <c r="AH262" s="436"/>
      <c r="AI262" s="436"/>
      <c r="AJ262" s="436"/>
      <c r="AK262" s="436"/>
      <c r="AL262" s="436"/>
      <c r="AM262" s="436"/>
      <c r="AN262" s="436"/>
      <c r="AO262" s="436"/>
      <c r="AP262" s="436"/>
      <c r="AQ262" s="436"/>
      <c r="AR262" s="436"/>
      <c r="AS262" s="436"/>
      <c r="AT262" s="436"/>
      <c r="AU262" s="436"/>
    </row>
    <row r="263" spans="1:47" s="442" customFormat="1" ht="16.5">
      <c r="A263" s="443"/>
      <c r="B263" s="444"/>
      <c r="C263" s="445"/>
      <c r="D263" s="446"/>
      <c r="E263" s="446"/>
      <c r="F263" s="446"/>
      <c r="G263" s="446"/>
      <c r="H263" s="445"/>
      <c r="I263" s="445"/>
      <c r="J263" s="446"/>
      <c r="K263" s="445"/>
      <c r="L263" s="445"/>
      <c r="M263" s="446"/>
      <c r="N263" s="436"/>
      <c r="O263" s="436"/>
      <c r="P263" s="436"/>
      <c r="Q263" s="436"/>
      <c r="R263" s="436"/>
      <c r="S263" s="436"/>
      <c r="T263" s="436"/>
      <c r="U263" s="436"/>
      <c r="V263" s="436"/>
      <c r="W263" s="436"/>
      <c r="X263" s="436"/>
      <c r="Y263" s="436"/>
      <c r="Z263" s="436"/>
      <c r="AA263" s="436"/>
      <c r="AB263" s="436"/>
      <c r="AC263" s="436"/>
      <c r="AD263" s="436"/>
      <c r="AE263" s="436"/>
      <c r="AF263" s="436"/>
      <c r="AG263" s="436"/>
      <c r="AH263" s="436"/>
      <c r="AI263" s="436"/>
      <c r="AJ263" s="436"/>
      <c r="AK263" s="436"/>
      <c r="AL263" s="436"/>
      <c r="AM263" s="436"/>
      <c r="AN263" s="436"/>
      <c r="AO263" s="436"/>
      <c r="AP263" s="436"/>
      <c r="AQ263" s="436"/>
      <c r="AR263" s="436"/>
      <c r="AS263" s="436"/>
      <c r="AT263" s="436"/>
      <c r="AU263" s="436"/>
    </row>
    <row r="264" spans="1:47" s="442" customFormat="1" ht="16.5">
      <c r="A264" s="443"/>
      <c r="B264" s="444"/>
      <c r="C264" s="445"/>
      <c r="D264" s="446"/>
      <c r="E264" s="446"/>
      <c r="F264" s="446"/>
      <c r="G264" s="446"/>
      <c r="H264" s="445"/>
      <c r="I264" s="445"/>
      <c r="J264" s="446"/>
      <c r="K264" s="445"/>
      <c r="L264" s="445"/>
      <c r="M264" s="446"/>
      <c r="N264" s="436"/>
      <c r="O264" s="436"/>
      <c r="P264" s="436"/>
      <c r="Q264" s="436"/>
      <c r="R264" s="436"/>
      <c r="S264" s="436"/>
      <c r="T264" s="436"/>
      <c r="U264" s="436"/>
      <c r="V264" s="436"/>
      <c r="W264" s="436"/>
      <c r="X264" s="436"/>
      <c r="Y264" s="436"/>
      <c r="Z264" s="436"/>
      <c r="AA264" s="436"/>
      <c r="AB264" s="436"/>
      <c r="AC264" s="436"/>
      <c r="AD264" s="436"/>
      <c r="AE264" s="436"/>
      <c r="AF264" s="436"/>
      <c r="AG264" s="436"/>
      <c r="AH264" s="436"/>
      <c r="AI264" s="436"/>
      <c r="AJ264" s="436"/>
      <c r="AK264" s="436"/>
      <c r="AL264" s="436"/>
      <c r="AM264" s="436"/>
      <c r="AN264" s="436"/>
      <c r="AO264" s="436"/>
      <c r="AP264" s="436"/>
      <c r="AQ264" s="436"/>
      <c r="AR264" s="436"/>
      <c r="AS264" s="436"/>
      <c r="AT264" s="436"/>
      <c r="AU264" s="436"/>
    </row>
    <row r="265" spans="1:47" s="442" customFormat="1" ht="16.5">
      <c r="A265" s="443"/>
      <c r="B265" s="444"/>
      <c r="C265" s="445"/>
      <c r="D265" s="446"/>
      <c r="E265" s="446"/>
      <c r="F265" s="446"/>
      <c r="G265" s="446"/>
      <c r="H265" s="445"/>
      <c r="I265" s="445"/>
      <c r="J265" s="446"/>
      <c r="K265" s="445"/>
      <c r="L265" s="445"/>
      <c r="M265" s="446"/>
      <c r="N265" s="436"/>
      <c r="O265" s="436"/>
      <c r="P265" s="436"/>
      <c r="Q265" s="436"/>
      <c r="R265" s="436"/>
      <c r="S265" s="436"/>
      <c r="T265" s="436"/>
      <c r="U265" s="436"/>
      <c r="V265" s="436"/>
      <c r="W265" s="436"/>
      <c r="X265" s="436"/>
      <c r="Y265" s="436"/>
      <c r="Z265" s="436"/>
      <c r="AA265" s="436"/>
      <c r="AB265" s="436"/>
      <c r="AC265" s="436"/>
      <c r="AD265" s="436"/>
      <c r="AE265" s="436"/>
      <c r="AF265" s="436"/>
      <c r="AG265" s="436"/>
      <c r="AH265" s="436"/>
      <c r="AI265" s="436"/>
      <c r="AJ265" s="436"/>
      <c r="AK265" s="436"/>
      <c r="AL265" s="436"/>
      <c r="AM265" s="436"/>
      <c r="AN265" s="436"/>
      <c r="AO265" s="436"/>
      <c r="AP265" s="436"/>
      <c r="AQ265" s="436"/>
      <c r="AR265" s="436"/>
      <c r="AS265" s="436"/>
      <c r="AT265" s="436"/>
      <c r="AU265" s="436"/>
    </row>
    <row r="266" spans="1:47" s="442" customFormat="1" ht="16.5">
      <c r="A266" s="443"/>
      <c r="B266" s="444"/>
      <c r="C266" s="445"/>
      <c r="D266" s="446"/>
      <c r="E266" s="446"/>
      <c r="F266" s="446"/>
      <c r="G266" s="446"/>
      <c r="H266" s="445"/>
      <c r="I266" s="445"/>
      <c r="J266" s="446"/>
      <c r="K266" s="445"/>
      <c r="L266" s="445"/>
      <c r="M266" s="446"/>
      <c r="N266" s="436"/>
      <c r="O266" s="436"/>
      <c r="P266" s="436"/>
      <c r="Q266" s="436"/>
      <c r="R266" s="436"/>
      <c r="S266" s="436"/>
      <c r="T266" s="436"/>
      <c r="U266" s="436"/>
      <c r="V266" s="436"/>
      <c r="W266" s="436"/>
      <c r="X266" s="436"/>
      <c r="Y266" s="436"/>
      <c r="Z266" s="436"/>
      <c r="AA266" s="436"/>
      <c r="AB266" s="436"/>
      <c r="AC266" s="436"/>
      <c r="AD266" s="436"/>
      <c r="AE266" s="436"/>
      <c r="AF266" s="436"/>
      <c r="AG266" s="436"/>
      <c r="AH266" s="436"/>
      <c r="AI266" s="436"/>
      <c r="AJ266" s="436"/>
      <c r="AK266" s="436"/>
      <c r="AL266" s="436"/>
      <c r="AM266" s="436"/>
      <c r="AN266" s="436"/>
      <c r="AO266" s="436"/>
      <c r="AP266" s="436"/>
      <c r="AQ266" s="436"/>
      <c r="AR266" s="436"/>
      <c r="AS266" s="436"/>
      <c r="AT266" s="436"/>
      <c r="AU266" s="436"/>
    </row>
    <row r="267" spans="1:47" s="442" customFormat="1" ht="16.5">
      <c r="A267" s="443"/>
      <c r="B267" s="444"/>
      <c r="C267" s="445"/>
      <c r="D267" s="446"/>
      <c r="E267" s="446"/>
      <c r="F267" s="446"/>
      <c r="G267" s="446"/>
      <c r="H267" s="445"/>
      <c r="I267" s="445"/>
      <c r="J267" s="446"/>
      <c r="K267" s="445"/>
      <c r="L267" s="445"/>
      <c r="M267" s="446"/>
      <c r="N267" s="436"/>
      <c r="O267" s="436"/>
      <c r="P267" s="436"/>
      <c r="Q267" s="436"/>
      <c r="R267" s="436"/>
      <c r="S267" s="436"/>
      <c r="T267" s="436"/>
      <c r="U267" s="436"/>
      <c r="V267" s="436"/>
      <c r="W267" s="436"/>
      <c r="X267" s="436"/>
      <c r="Y267" s="436"/>
      <c r="Z267" s="436"/>
      <c r="AA267" s="436"/>
      <c r="AB267" s="436"/>
      <c r="AC267" s="436"/>
      <c r="AD267" s="436"/>
      <c r="AE267" s="436"/>
      <c r="AF267" s="436"/>
      <c r="AG267" s="436"/>
      <c r="AH267" s="436"/>
      <c r="AI267" s="436"/>
      <c r="AJ267" s="436"/>
      <c r="AK267" s="436"/>
      <c r="AL267" s="436"/>
      <c r="AM267" s="436"/>
      <c r="AN267" s="436"/>
      <c r="AO267" s="436"/>
      <c r="AP267" s="436"/>
      <c r="AQ267" s="436"/>
      <c r="AR267" s="436"/>
      <c r="AS267" s="436"/>
      <c r="AT267" s="436"/>
      <c r="AU267" s="436"/>
    </row>
    <row r="268" spans="1:47" s="442" customFormat="1" ht="16.5">
      <c r="A268" s="443"/>
      <c r="B268" s="444"/>
      <c r="C268" s="445"/>
      <c r="D268" s="446"/>
      <c r="E268" s="446"/>
      <c r="F268" s="446"/>
      <c r="G268" s="446"/>
      <c r="H268" s="445"/>
      <c r="I268" s="445"/>
      <c r="J268" s="446"/>
      <c r="K268" s="445"/>
      <c r="L268" s="445"/>
      <c r="M268" s="446"/>
      <c r="N268" s="436"/>
      <c r="O268" s="436"/>
      <c r="P268" s="436"/>
      <c r="Q268" s="436"/>
      <c r="R268" s="436"/>
      <c r="S268" s="436"/>
      <c r="T268" s="436"/>
      <c r="U268" s="436"/>
      <c r="V268" s="436"/>
      <c r="W268" s="436"/>
      <c r="X268" s="436"/>
      <c r="Y268" s="436"/>
      <c r="Z268" s="436"/>
      <c r="AA268" s="436"/>
      <c r="AB268" s="436"/>
      <c r="AC268" s="436"/>
      <c r="AD268" s="436"/>
      <c r="AE268" s="436"/>
      <c r="AF268" s="436"/>
      <c r="AG268" s="436"/>
      <c r="AH268" s="436"/>
      <c r="AI268" s="436"/>
      <c r="AJ268" s="436"/>
      <c r="AK268" s="436"/>
      <c r="AL268" s="436"/>
      <c r="AM268" s="436"/>
      <c r="AN268" s="436"/>
      <c r="AO268" s="436"/>
      <c r="AP268" s="436"/>
      <c r="AQ268" s="436"/>
      <c r="AR268" s="436"/>
      <c r="AS268" s="436"/>
      <c r="AT268" s="436"/>
      <c r="AU268" s="436"/>
    </row>
    <row r="269" spans="1:47" s="442" customFormat="1" ht="16.5">
      <c r="A269" s="443"/>
      <c r="B269" s="444"/>
      <c r="C269" s="445"/>
      <c r="D269" s="446"/>
      <c r="E269" s="446"/>
      <c r="F269" s="446"/>
      <c r="G269" s="446"/>
      <c r="H269" s="445"/>
      <c r="I269" s="445"/>
      <c r="J269" s="446"/>
      <c r="K269" s="445"/>
      <c r="L269" s="445"/>
      <c r="M269" s="446"/>
      <c r="N269" s="436"/>
      <c r="O269" s="436"/>
      <c r="P269" s="436"/>
      <c r="Q269" s="436"/>
      <c r="R269" s="436"/>
      <c r="S269" s="436"/>
      <c r="T269" s="436"/>
      <c r="U269" s="436"/>
      <c r="V269" s="436"/>
      <c r="W269" s="436"/>
      <c r="X269" s="436"/>
      <c r="Y269" s="436"/>
      <c r="Z269" s="436"/>
      <c r="AA269" s="436"/>
      <c r="AB269" s="436"/>
      <c r="AC269" s="436"/>
      <c r="AD269" s="436"/>
      <c r="AE269" s="436"/>
      <c r="AF269" s="436"/>
      <c r="AG269" s="436"/>
      <c r="AH269" s="436"/>
      <c r="AI269" s="436"/>
      <c r="AJ269" s="436"/>
      <c r="AK269" s="436"/>
      <c r="AL269" s="436"/>
      <c r="AM269" s="436"/>
      <c r="AN269" s="436"/>
      <c r="AO269" s="436"/>
      <c r="AP269" s="436"/>
      <c r="AQ269" s="436"/>
      <c r="AR269" s="436"/>
      <c r="AS269" s="436"/>
      <c r="AT269" s="436"/>
      <c r="AU269" s="436"/>
    </row>
    <row r="270" spans="1:47" s="442" customFormat="1" ht="16.5">
      <c r="A270" s="443"/>
      <c r="B270" s="444"/>
      <c r="C270" s="445"/>
      <c r="D270" s="446"/>
      <c r="E270" s="446"/>
      <c r="F270" s="446"/>
      <c r="G270" s="446"/>
      <c r="H270" s="445"/>
      <c r="I270" s="445"/>
      <c r="J270" s="446"/>
      <c r="K270" s="445"/>
      <c r="L270" s="445"/>
      <c r="M270" s="446"/>
      <c r="N270" s="436"/>
      <c r="O270" s="436"/>
      <c r="P270" s="436"/>
      <c r="Q270" s="436"/>
      <c r="R270" s="436"/>
      <c r="S270" s="436"/>
      <c r="T270" s="436"/>
      <c r="U270" s="436"/>
      <c r="V270" s="436"/>
      <c r="W270" s="436"/>
      <c r="X270" s="436"/>
      <c r="Y270" s="436"/>
      <c r="Z270" s="436"/>
      <c r="AA270" s="436"/>
      <c r="AB270" s="436"/>
      <c r="AC270" s="436"/>
      <c r="AD270" s="436"/>
      <c r="AE270" s="436"/>
      <c r="AF270" s="436"/>
      <c r="AG270" s="436"/>
      <c r="AH270" s="436"/>
      <c r="AI270" s="436"/>
      <c r="AJ270" s="436"/>
      <c r="AK270" s="436"/>
      <c r="AL270" s="436"/>
      <c r="AM270" s="436"/>
      <c r="AN270" s="436"/>
      <c r="AO270" s="436"/>
      <c r="AP270" s="436"/>
      <c r="AQ270" s="436"/>
      <c r="AR270" s="436"/>
      <c r="AS270" s="436"/>
      <c r="AT270" s="436"/>
      <c r="AU270" s="436"/>
    </row>
    <row r="271" spans="1:47" s="442" customFormat="1" ht="16.5">
      <c r="A271" s="443"/>
      <c r="B271" s="444"/>
      <c r="C271" s="445"/>
      <c r="D271" s="446"/>
      <c r="E271" s="446"/>
      <c r="F271" s="446"/>
      <c r="G271" s="446"/>
      <c r="H271" s="445"/>
      <c r="I271" s="445"/>
      <c r="J271" s="446"/>
      <c r="K271" s="445"/>
      <c r="L271" s="445"/>
      <c r="M271" s="446"/>
      <c r="N271" s="436"/>
      <c r="O271" s="436"/>
      <c r="P271" s="436"/>
      <c r="Q271" s="436"/>
      <c r="R271" s="436"/>
      <c r="S271" s="436"/>
      <c r="T271" s="436"/>
      <c r="U271" s="436"/>
      <c r="V271" s="436"/>
      <c r="W271" s="436"/>
      <c r="X271" s="436"/>
      <c r="Y271" s="436"/>
      <c r="Z271" s="436"/>
      <c r="AA271" s="436"/>
      <c r="AB271" s="436"/>
      <c r="AC271" s="436"/>
      <c r="AD271" s="436"/>
      <c r="AE271" s="436"/>
      <c r="AF271" s="436"/>
      <c r="AG271" s="436"/>
      <c r="AH271" s="436"/>
      <c r="AI271" s="436"/>
      <c r="AJ271" s="436"/>
      <c r="AK271" s="436"/>
      <c r="AL271" s="436"/>
      <c r="AM271" s="436"/>
      <c r="AN271" s="436"/>
      <c r="AO271" s="436"/>
      <c r="AP271" s="436"/>
      <c r="AQ271" s="436"/>
      <c r="AR271" s="436"/>
      <c r="AS271" s="436"/>
      <c r="AT271" s="436"/>
      <c r="AU271" s="436"/>
    </row>
    <row r="272" spans="1:47" s="442" customFormat="1" ht="16.5">
      <c r="A272" s="443"/>
      <c r="B272" s="444"/>
      <c r="C272" s="445"/>
      <c r="D272" s="446"/>
      <c r="E272" s="446"/>
      <c r="F272" s="446"/>
      <c r="G272" s="446"/>
      <c r="H272" s="445"/>
      <c r="I272" s="445"/>
      <c r="J272" s="446"/>
      <c r="K272" s="445"/>
      <c r="L272" s="445"/>
      <c r="M272" s="446"/>
      <c r="N272" s="436"/>
      <c r="O272" s="436"/>
      <c r="P272" s="436"/>
      <c r="Q272" s="436"/>
      <c r="R272" s="436"/>
      <c r="S272" s="436"/>
      <c r="T272" s="436"/>
      <c r="U272" s="436"/>
      <c r="V272" s="436"/>
      <c r="W272" s="436"/>
      <c r="X272" s="436"/>
      <c r="Y272" s="436"/>
      <c r="Z272" s="436"/>
      <c r="AA272" s="436"/>
      <c r="AB272" s="436"/>
      <c r="AC272" s="436"/>
      <c r="AD272" s="436"/>
      <c r="AE272" s="436"/>
      <c r="AF272" s="436"/>
      <c r="AG272" s="436"/>
      <c r="AH272" s="436"/>
      <c r="AI272" s="436"/>
      <c r="AJ272" s="436"/>
      <c r="AK272" s="436"/>
      <c r="AL272" s="436"/>
      <c r="AM272" s="436"/>
      <c r="AN272" s="436"/>
      <c r="AO272" s="436"/>
      <c r="AP272" s="436"/>
      <c r="AQ272" s="436"/>
      <c r="AR272" s="436"/>
      <c r="AS272" s="436"/>
      <c r="AT272" s="436"/>
      <c r="AU272" s="436"/>
    </row>
    <row r="273" spans="1:47" s="442" customFormat="1" ht="16.5">
      <c r="A273" s="443"/>
      <c r="B273" s="444"/>
      <c r="C273" s="445"/>
      <c r="D273" s="446"/>
      <c r="E273" s="446"/>
      <c r="F273" s="446"/>
      <c r="G273" s="446"/>
      <c r="H273" s="445"/>
      <c r="I273" s="445"/>
      <c r="J273" s="446"/>
      <c r="K273" s="445"/>
      <c r="L273" s="445"/>
      <c r="M273" s="446"/>
      <c r="N273" s="436"/>
      <c r="O273" s="436"/>
      <c r="P273" s="436"/>
      <c r="Q273" s="436"/>
      <c r="R273" s="436"/>
      <c r="S273" s="436"/>
      <c r="T273" s="436"/>
      <c r="U273" s="436"/>
      <c r="V273" s="436"/>
      <c r="W273" s="436"/>
      <c r="X273" s="436"/>
      <c r="Y273" s="436"/>
      <c r="Z273" s="436"/>
      <c r="AA273" s="436"/>
      <c r="AB273" s="436"/>
      <c r="AC273" s="436"/>
      <c r="AD273" s="436"/>
      <c r="AE273" s="436"/>
      <c r="AF273" s="436"/>
      <c r="AG273" s="436"/>
      <c r="AH273" s="436"/>
      <c r="AI273" s="436"/>
      <c r="AJ273" s="436"/>
      <c r="AK273" s="436"/>
      <c r="AL273" s="436"/>
      <c r="AM273" s="436"/>
      <c r="AN273" s="436"/>
      <c r="AO273" s="436"/>
      <c r="AP273" s="436"/>
      <c r="AQ273" s="436"/>
      <c r="AR273" s="436"/>
      <c r="AS273" s="436"/>
      <c r="AT273" s="436"/>
      <c r="AU273" s="436"/>
    </row>
    <row r="274" spans="1:47" s="442" customFormat="1" ht="16.5">
      <c r="A274" s="443"/>
      <c r="B274" s="444"/>
      <c r="C274" s="445"/>
      <c r="D274" s="446"/>
      <c r="E274" s="446"/>
      <c r="F274" s="446"/>
      <c r="G274" s="446"/>
      <c r="H274" s="445"/>
      <c r="I274" s="445"/>
      <c r="J274" s="446"/>
      <c r="K274" s="445"/>
      <c r="L274" s="445"/>
      <c r="M274" s="446"/>
      <c r="N274" s="436"/>
      <c r="O274" s="436"/>
      <c r="P274" s="436"/>
      <c r="Q274" s="436"/>
      <c r="R274" s="436"/>
      <c r="S274" s="436"/>
      <c r="T274" s="436"/>
      <c r="U274" s="436"/>
      <c r="V274" s="436"/>
      <c r="W274" s="436"/>
      <c r="X274" s="436"/>
      <c r="Y274" s="436"/>
      <c r="Z274" s="436"/>
      <c r="AA274" s="436"/>
      <c r="AB274" s="436"/>
      <c r="AC274" s="436"/>
      <c r="AD274" s="436"/>
      <c r="AE274" s="436"/>
      <c r="AF274" s="436"/>
      <c r="AG274" s="436"/>
      <c r="AH274" s="436"/>
      <c r="AI274" s="436"/>
      <c r="AJ274" s="436"/>
      <c r="AK274" s="436"/>
      <c r="AL274" s="436"/>
      <c r="AM274" s="436"/>
      <c r="AN274" s="436"/>
      <c r="AO274" s="436"/>
      <c r="AP274" s="436"/>
      <c r="AQ274" s="436"/>
      <c r="AR274" s="436"/>
      <c r="AS274" s="436"/>
      <c r="AT274" s="436"/>
      <c r="AU274" s="436"/>
    </row>
    <row r="275" spans="1:47" s="442" customFormat="1" ht="16.5">
      <c r="A275" s="443"/>
      <c r="B275" s="444"/>
      <c r="C275" s="445"/>
      <c r="D275" s="446"/>
      <c r="E275" s="446"/>
      <c r="F275" s="446"/>
      <c r="G275" s="446"/>
      <c r="H275" s="445"/>
      <c r="I275" s="445"/>
      <c r="J275" s="446"/>
      <c r="K275" s="445"/>
      <c r="L275" s="445"/>
      <c r="M275" s="446"/>
      <c r="N275" s="436"/>
      <c r="O275" s="436"/>
      <c r="P275" s="436"/>
      <c r="Q275" s="436"/>
      <c r="R275" s="436"/>
      <c r="S275" s="436"/>
      <c r="T275" s="436"/>
      <c r="U275" s="436"/>
      <c r="V275" s="436"/>
      <c r="W275" s="436"/>
      <c r="X275" s="436"/>
      <c r="Y275" s="436"/>
      <c r="Z275" s="436"/>
      <c r="AA275" s="436"/>
      <c r="AB275" s="436"/>
      <c r="AC275" s="436"/>
      <c r="AD275" s="436"/>
      <c r="AE275" s="436"/>
      <c r="AF275" s="436"/>
      <c r="AG275" s="436"/>
      <c r="AH275" s="436"/>
      <c r="AI275" s="436"/>
      <c r="AJ275" s="436"/>
      <c r="AK275" s="436"/>
      <c r="AL275" s="436"/>
      <c r="AM275" s="436"/>
      <c r="AN275" s="436"/>
      <c r="AO275" s="436"/>
      <c r="AP275" s="436"/>
      <c r="AQ275" s="436"/>
      <c r="AR275" s="436"/>
      <c r="AS275" s="436"/>
      <c r="AT275" s="436"/>
      <c r="AU275" s="436"/>
    </row>
    <row r="276" spans="1:47" s="442" customFormat="1" ht="16.5">
      <c r="A276" s="443"/>
      <c r="B276" s="444"/>
      <c r="C276" s="445"/>
      <c r="D276" s="446"/>
      <c r="E276" s="446"/>
      <c r="F276" s="446"/>
      <c r="G276" s="446"/>
      <c r="H276" s="445"/>
      <c r="I276" s="445"/>
      <c r="J276" s="446"/>
      <c r="K276" s="445"/>
      <c r="L276" s="445"/>
      <c r="M276" s="446"/>
      <c r="N276" s="436"/>
      <c r="O276" s="436"/>
      <c r="P276" s="436"/>
      <c r="Q276" s="436"/>
      <c r="R276" s="436"/>
      <c r="S276" s="436"/>
      <c r="T276" s="436"/>
      <c r="U276" s="436"/>
      <c r="V276" s="436"/>
      <c r="W276" s="436"/>
      <c r="X276" s="436"/>
      <c r="Y276" s="436"/>
      <c r="Z276" s="436"/>
      <c r="AA276" s="436"/>
      <c r="AB276" s="436"/>
      <c r="AC276" s="436"/>
      <c r="AD276" s="436"/>
      <c r="AE276" s="436"/>
      <c r="AF276" s="436"/>
      <c r="AG276" s="436"/>
      <c r="AH276" s="436"/>
      <c r="AI276" s="436"/>
      <c r="AJ276" s="436"/>
      <c r="AK276" s="436"/>
      <c r="AL276" s="436"/>
      <c r="AM276" s="436"/>
      <c r="AN276" s="436"/>
      <c r="AO276" s="436"/>
      <c r="AP276" s="436"/>
      <c r="AQ276" s="436"/>
      <c r="AR276" s="436"/>
      <c r="AS276" s="436"/>
      <c r="AT276" s="436"/>
      <c r="AU276" s="436"/>
    </row>
    <row r="277" spans="1:47" s="442" customFormat="1" ht="16.5">
      <c r="A277" s="443"/>
      <c r="B277" s="444"/>
      <c r="C277" s="445"/>
      <c r="D277" s="446"/>
      <c r="E277" s="446"/>
      <c r="F277" s="446"/>
      <c r="G277" s="446"/>
      <c r="H277" s="445"/>
      <c r="I277" s="445"/>
      <c r="J277" s="446"/>
      <c r="K277" s="445"/>
      <c r="L277" s="445"/>
      <c r="M277" s="446"/>
      <c r="N277" s="436"/>
      <c r="O277" s="436"/>
      <c r="P277" s="436"/>
      <c r="Q277" s="436"/>
      <c r="R277" s="436"/>
      <c r="S277" s="436"/>
      <c r="T277" s="436"/>
      <c r="U277" s="436"/>
      <c r="V277" s="436"/>
      <c r="W277" s="436"/>
      <c r="X277" s="436"/>
      <c r="Y277" s="436"/>
      <c r="Z277" s="436"/>
      <c r="AA277" s="436"/>
      <c r="AB277" s="436"/>
      <c r="AC277" s="436"/>
      <c r="AD277" s="436"/>
      <c r="AE277" s="436"/>
      <c r="AF277" s="436"/>
      <c r="AG277" s="436"/>
      <c r="AH277" s="436"/>
      <c r="AI277" s="436"/>
      <c r="AJ277" s="436"/>
      <c r="AK277" s="436"/>
      <c r="AL277" s="436"/>
      <c r="AM277" s="436"/>
      <c r="AN277" s="436"/>
      <c r="AO277" s="436"/>
      <c r="AP277" s="436"/>
      <c r="AQ277" s="436"/>
      <c r="AR277" s="436"/>
      <c r="AS277" s="436"/>
      <c r="AT277" s="436"/>
      <c r="AU277" s="436"/>
    </row>
    <row r="278" spans="1:47" s="442" customFormat="1" ht="16.5">
      <c r="A278" s="443"/>
      <c r="B278" s="444"/>
      <c r="C278" s="445"/>
      <c r="D278" s="446"/>
      <c r="E278" s="446"/>
      <c r="F278" s="446"/>
      <c r="G278" s="446"/>
      <c r="H278" s="445"/>
      <c r="I278" s="445"/>
      <c r="J278" s="446"/>
      <c r="K278" s="445"/>
      <c r="L278" s="445"/>
      <c r="M278" s="446"/>
      <c r="N278" s="436"/>
      <c r="O278" s="436"/>
      <c r="P278" s="436"/>
      <c r="Q278" s="436"/>
      <c r="R278" s="436"/>
      <c r="S278" s="436"/>
      <c r="T278" s="436"/>
      <c r="U278" s="436"/>
      <c r="V278" s="436"/>
      <c r="W278" s="436"/>
      <c r="X278" s="436"/>
      <c r="Y278" s="436"/>
      <c r="Z278" s="436"/>
      <c r="AA278" s="436"/>
      <c r="AB278" s="436"/>
      <c r="AC278" s="436"/>
      <c r="AD278" s="436"/>
      <c r="AE278" s="436"/>
      <c r="AF278" s="436"/>
      <c r="AG278" s="436"/>
      <c r="AH278" s="436"/>
      <c r="AI278" s="436"/>
      <c r="AJ278" s="436"/>
      <c r="AK278" s="436"/>
      <c r="AL278" s="436"/>
      <c r="AM278" s="436"/>
      <c r="AN278" s="436"/>
      <c r="AO278" s="436"/>
      <c r="AP278" s="436"/>
      <c r="AQ278" s="436"/>
      <c r="AR278" s="436"/>
      <c r="AS278" s="436"/>
      <c r="AT278" s="436"/>
      <c r="AU278" s="436"/>
    </row>
    <row r="279" spans="1:47" s="442" customFormat="1" ht="16.5">
      <c r="A279" s="443"/>
      <c r="B279" s="444"/>
      <c r="C279" s="445"/>
      <c r="D279" s="446"/>
      <c r="E279" s="446"/>
      <c r="F279" s="446"/>
      <c r="G279" s="446"/>
      <c r="H279" s="445"/>
      <c r="I279" s="445"/>
      <c r="J279" s="446"/>
      <c r="K279" s="445"/>
      <c r="L279" s="445"/>
      <c r="M279" s="446"/>
      <c r="N279" s="436"/>
      <c r="O279" s="436"/>
      <c r="P279" s="436"/>
      <c r="Q279" s="436"/>
      <c r="R279" s="436"/>
      <c r="S279" s="436"/>
      <c r="T279" s="436"/>
      <c r="U279" s="436"/>
      <c r="V279" s="436"/>
      <c r="W279" s="436"/>
      <c r="X279" s="436"/>
      <c r="Y279" s="436"/>
      <c r="Z279" s="436"/>
      <c r="AA279" s="436"/>
      <c r="AB279" s="436"/>
      <c r="AC279" s="436"/>
      <c r="AD279" s="436"/>
      <c r="AE279" s="436"/>
      <c r="AF279" s="436"/>
      <c r="AG279" s="436"/>
      <c r="AH279" s="436"/>
      <c r="AI279" s="436"/>
      <c r="AJ279" s="436"/>
      <c r="AK279" s="436"/>
      <c r="AL279" s="436"/>
      <c r="AM279" s="436"/>
      <c r="AN279" s="436"/>
      <c r="AO279" s="436"/>
      <c r="AP279" s="436"/>
      <c r="AQ279" s="436"/>
      <c r="AR279" s="436"/>
      <c r="AS279" s="436"/>
      <c r="AT279" s="436"/>
      <c r="AU279" s="436"/>
    </row>
    <row r="280" spans="1:47" s="442" customFormat="1" ht="16.5">
      <c r="A280" s="443"/>
      <c r="B280" s="444"/>
      <c r="C280" s="445"/>
      <c r="D280" s="446"/>
      <c r="E280" s="446"/>
      <c r="F280" s="446"/>
      <c r="G280" s="446"/>
      <c r="H280" s="445"/>
      <c r="I280" s="445"/>
      <c r="J280" s="446"/>
      <c r="K280" s="445"/>
      <c r="L280" s="445"/>
      <c r="M280" s="446"/>
      <c r="N280" s="436"/>
      <c r="O280" s="436"/>
      <c r="P280" s="436"/>
      <c r="Q280" s="436"/>
      <c r="R280" s="436"/>
      <c r="S280" s="436"/>
      <c r="T280" s="436"/>
      <c r="U280" s="436"/>
      <c r="V280" s="436"/>
      <c r="W280" s="436"/>
      <c r="X280" s="436"/>
      <c r="Y280" s="436"/>
      <c r="Z280" s="436"/>
      <c r="AA280" s="436"/>
      <c r="AB280" s="436"/>
      <c r="AC280" s="436"/>
      <c r="AD280" s="436"/>
      <c r="AE280" s="436"/>
      <c r="AF280" s="436"/>
      <c r="AG280" s="436"/>
      <c r="AH280" s="436"/>
      <c r="AI280" s="436"/>
      <c r="AJ280" s="436"/>
      <c r="AK280" s="436"/>
      <c r="AL280" s="436"/>
      <c r="AM280" s="436"/>
      <c r="AN280" s="436"/>
      <c r="AO280" s="436"/>
      <c r="AP280" s="436"/>
      <c r="AQ280" s="436"/>
      <c r="AR280" s="436"/>
      <c r="AS280" s="436"/>
      <c r="AT280" s="436"/>
      <c r="AU280" s="436"/>
    </row>
    <row r="281" spans="1:47" s="442" customFormat="1" ht="16.5">
      <c r="A281" s="443"/>
      <c r="B281" s="444"/>
      <c r="C281" s="445"/>
      <c r="D281" s="446"/>
      <c r="E281" s="446"/>
      <c r="F281" s="446"/>
      <c r="G281" s="446"/>
      <c r="H281" s="445"/>
      <c r="I281" s="445"/>
      <c r="J281" s="446"/>
      <c r="K281" s="445"/>
      <c r="L281" s="445"/>
      <c r="M281" s="446"/>
      <c r="N281" s="436"/>
      <c r="O281" s="436"/>
      <c r="P281" s="436"/>
      <c r="Q281" s="436"/>
      <c r="R281" s="436"/>
      <c r="S281" s="436"/>
      <c r="T281" s="436"/>
      <c r="U281" s="436"/>
      <c r="V281" s="436"/>
      <c r="W281" s="436"/>
      <c r="X281" s="436"/>
      <c r="Y281" s="436"/>
      <c r="Z281" s="436"/>
      <c r="AA281" s="436"/>
      <c r="AB281" s="436"/>
      <c r="AC281" s="436"/>
      <c r="AD281" s="436"/>
      <c r="AE281" s="436"/>
      <c r="AF281" s="436"/>
      <c r="AG281" s="436"/>
      <c r="AH281" s="436"/>
      <c r="AI281" s="436"/>
      <c r="AJ281" s="436"/>
      <c r="AK281" s="436"/>
      <c r="AL281" s="436"/>
      <c r="AM281" s="436"/>
      <c r="AN281" s="436"/>
      <c r="AO281" s="436"/>
      <c r="AP281" s="436"/>
      <c r="AQ281" s="436"/>
      <c r="AR281" s="436"/>
      <c r="AS281" s="436"/>
      <c r="AT281" s="436"/>
      <c r="AU281" s="436"/>
    </row>
    <row r="282" spans="1:47" s="442" customFormat="1" ht="16.5">
      <c r="A282" s="443"/>
      <c r="B282" s="444"/>
      <c r="C282" s="445"/>
      <c r="D282" s="446"/>
      <c r="E282" s="446"/>
      <c r="F282" s="446"/>
      <c r="G282" s="446"/>
      <c r="H282" s="445"/>
      <c r="I282" s="445"/>
      <c r="J282" s="446"/>
      <c r="K282" s="445"/>
      <c r="L282" s="445"/>
      <c r="M282" s="446"/>
      <c r="N282" s="436"/>
      <c r="O282" s="436"/>
      <c r="P282" s="436"/>
      <c r="Q282" s="436"/>
      <c r="R282" s="436"/>
      <c r="S282" s="436"/>
      <c r="T282" s="436"/>
      <c r="U282" s="436"/>
      <c r="V282" s="436"/>
      <c r="W282" s="436"/>
      <c r="X282" s="436"/>
      <c r="Y282" s="436"/>
      <c r="Z282" s="436"/>
      <c r="AA282" s="436"/>
      <c r="AB282" s="436"/>
      <c r="AC282" s="436"/>
      <c r="AD282" s="436"/>
      <c r="AE282" s="436"/>
      <c r="AF282" s="436"/>
      <c r="AG282" s="436"/>
      <c r="AH282" s="436"/>
      <c r="AI282" s="436"/>
      <c r="AJ282" s="436"/>
      <c r="AK282" s="436"/>
      <c r="AL282" s="436"/>
      <c r="AM282" s="436"/>
      <c r="AN282" s="436"/>
      <c r="AO282" s="436"/>
      <c r="AP282" s="436"/>
      <c r="AQ282" s="436"/>
      <c r="AR282" s="436"/>
      <c r="AS282" s="436"/>
      <c r="AT282" s="436"/>
      <c r="AU282" s="436"/>
    </row>
    <row r="283" spans="1:47" s="442" customFormat="1" ht="16.5">
      <c r="A283" s="443"/>
      <c r="B283" s="444"/>
      <c r="C283" s="445"/>
      <c r="D283" s="446"/>
      <c r="E283" s="446"/>
      <c r="F283" s="446"/>
      <c r="G283" s="446"/>
      <c r="H283" s="445"/>
      <c r="I283" s="445"/>
      <c r="J283" s="446"/>
      <c r="K283" s="445"/>
      <c r="L283" s="445"/>
      <c r="M283" s="446"/>
      <c r="N283" s="436"/>
      <c r="O283" s="436"/>
      <c r="P283" s="436"/>
      <c r="Q283" s="436"/>
      <c r="R283" s="436"/>
      <c r="S283" s="436"/>
      <c r="T283" s="436"/>
      <c r="U283" s="436"/>
      <c r="V283" s="436"/>
      <c r="W283" s="436"/>
      <c r="X283" s="436"/>
      <c r="Y283" s="436"/>
      <c r="Z283" s="436"/>
      <c r="AA283" s="436"/>
      <c r="AB283" s="436"/>
      <c r="AC283" s="436"/>
      <c r="AD283" s="436"/>
      <c r="AE283" s="436"/>
      <c r="AF283" s="436"/>
      <c r="AG283" s="436"/>
      <c r="AH283" s="436"/>
      <c r="AI283" s="436"/>
      <c r="AJ283" s="436"/>
      <c r="AK283" s="436"/>
      <c r="AL283" s="436"/>
      <c r="AM283" s="436"/>
      <c r="AN283" s="436"/>
      <c r="AO283" s="436"/>
      <c r="AP283" s="436"/>
      <c r="AQ283" s="436"/>
      <c r="AR283" s="436"/>
      <c r="AS283" s="436"/>
      <c r="AT283" s="436"/>
      <c r="AU283" s="436"/>
    </row>
    <row r="284" spans="1:47" s="442" customFormat="1" ht="16.5">
      <c r="A284" s="443"/>
      <c r="B284" s="444"/>
      <c r="C284" s="445"/>
      <c r="D284" s="446"/>
      <c r="E284" s="446"/>
      <c r="F284" s="446"/>
      <c r="G284" s="446"/>
      <c r="H284" s="445"/>
      <c r="I284" s="445"/>
      <c r="J284" s="446"/>
      <c r="K284" s="445"/>
      <c r="L284" s="445"/>
      <c r="M284" s="446"/>
      <c r="N284" s="436"/>
      <c r="O284" s="436"/>
      <c r="P284" s="436"/>
      <c r="Q284" s="436"/>
      <c r="R284" s="436"/>
      <c r="S284" s="436"/>
      <c r="T284" s="436"/>
      <c r="U284" s="436"/>
      <c r="V284" s="436"/>
      <c r="W284" s="436"/>
      <c r="X284" s="436"/>
      <c r="Y284" s="436"/>
      <c r="Z284" s="436"/>
      <c r="AA284" s="436"/>
      <c r="AB284" s="436"/>
      <c r="AC284" s="436"/>
      <c r="AD284" s="436"/>
      <c r="AE284" s="436"/>
      <c r="AF284" s="436"/>
      <c r="AG284" s="436"/>
      <c r="AH284" s="436"/>
      <c r="AI284" s="436"/>
      <c r="AJ284" s="436"/>
      <c r="AK284" s="436"/>
      <c r="AL284" s="436"/>
      <c r="AM284" s="436"/>
      <c r="AN284" s="436"/>
      <c r="AO284" s="436"/>
      <c r="AP284" s="436"/>
      <c r="AQ284" s="436"/>
      <c r="AR284" s="436"/>
      <c r="AS284" s="436"/>
      <c r="AT284" s="436"/>
      <c r="AU284" s="436"/>
    </row>
    <row r="285" spans="1:47" s="442" customFormat="1" ht="16.5">
      <c r="A285" s="443"/>
      <c r="B285" s="444"/>
      <c r="C285" s="445"/>
      <c r="D285" s="446"/>
      <c r="E285" s="446"/>
      <c r="F285" s="446"/>
      <c r="G285" s="446"/>
      <c r="H285" s="445"/>
      <c r="I285" s="445"/>
      <c r="J285" s="446"/>
      <c r="K285" s="445"/>
      <c r="L285" s="445"/>
      <c r="M285" s="446"/>
      <c r="N285" s="436"/>
      <c r="O285" s="436"/>
      <c r="P285" s="436"/>
      <c r="Q285" s="436"/>
      <c r="R285" s="436"/>
      <c r="S285" s="436"/>
      <c r="T285" s="436"/>
      <c r="U285" s="436"/>
      <c r="V285" s="436"/>
      <c r="W285" s="436"/>
      <c r="X285" s="436"/>
      <c r="Y285" s="436"/>
      <c r="Z285" s="436"/>
      <c r="AA285" s="436"/>
      <c r="AB285" s="436"/>
      <c r="AC285" s="436"/>
      <c r="AD285" s="436"/>
      <c r="AE285" s="436"/>
      <c r="AF285" s="436"/>
      <c r="AG285" s="436"/>
      <c r="AH285" s="436"/>
      <c r="AI285" s="436"/>
      <c r="AJ285" s="436"/>
      <c r="AK285" s="436"/>
      <c r="AL285" s="436"/>
      <c r="AM285" s="436"/>
      <c r="AN285" s="436"/>
      <c r="AO285" s="436"/>
      <c r="AP285" s="436"/>
      <c r="AQ285" s="436"/>
      <c r="AR285" s="436"/>
      <c r="AS285" s="436"/>
      <c r="AT285" s="436"/>
      <c r="AU285" s="436"/>
    </row>
    <row r="286" spans="1:47" s="442" customFormat="1" ht="16.5">
      <c r="A286" s="443"/>
      <c r="B286" s="444"/>
      <c r="C286" s="445"/>
      <c r="D286" s="446"/>
      <c r="E286" s="446"/>
      <c r="F286" s="446"/>
      <c r="G286" s="446"/>
      <c r="H286" s="445"/>
      <c r="I286" s="445"/>
      <c r="J286" s="446"/>
      <c r="K286" s="445"/>
      <c r="L286" s="445"/>
      <c r="M286" s="446"/>
      <c r="N286" s="436"/>
      <c r="O286" s="436"/>
      <c r="P286" s="436"/>
      <c r="Q286" s="436"/>
      <c r="R286" s="436"/>
      <c r="S286" s="436"/>
      <c r="T286" s="436"/>
      <c r="U286" s="436"/>
      <c r="V286" s="436"/>
      <c r="W286" s="436"/>
      <c r="X286" s="436"/>
      <c r="Y286" s="436"/>
      <c r="Z286" s="436"/>
      <c r="AA286" s="436"/>
      <c r="AB286" s="436"/>
      <c r="AC286" s="436"/>
      <c r="AD286" s="436"/>
      <c r="AE286" s="436"/>
      <c r="AF286" s="436"/>
      <c r="AG286" s="436"/>
      <c r="AH286" s="436"/>
      <c r="AI286" s="436"/>
      <c r="AJ286" s="436"/>
      <c r="AK286" s="436"/>
      <c r="AL286" s="436"/>
      <c r="AM286" s="436"/>
      <c r="AN286" s="436"/>
      <c r="AO286" s="436"/>
      <c r="AP286" s="436"/>
      <c r="AQ286" s="436"/>
      <c r="AR286" s="436"/>
      <c r="AS286" s="436"/>
      <c r="AT286" s="436"/>
      <c r="AU286" s="436"/>
    </row>
    <row r="287" spans="1:47" s="442" customFormat="1" ht="16.5">
      <c r="A287" s="443"/>
      <c r="B287" s="444"/>
      <c r="C287" s="445"/>
      <c r="D287" s="446"/>
      <c r="E287" s="446"/>
      <c r="F287" s="446"/>
      <c r="G287" s="446"/>
      <c r="H287" s="445"/>
      <c r="I287" s="445"/>
      <c r="J287" s="446"/>
      <c r="K287" s="445"/>
      <c r="L287" s="445"/>
      <c r="M287" s="446"/>
      <c r="N287" s="436"/>
      <c r="O287" s="436"/>
      <c r="P287" s="436"/>
      <c r="Q287" s="436"/>
      <c r="R287" s="436"/>
      <c r="S287" s="436"/>
      <c r="T287" s="436"/>
      <c r="U287" s="436"/>
      <c r="V287" s="436"/>
      <c r="W287" s="436"/>
      <c r="X287" s="436"/>
      <c r="Y287" s="436"/>
      <c r="Z287" s="436"/>
      <c r="AA287" s="436"/>
      <c r="AB287" s="436"/>
      <c r="AC287" s="436"/>
      <c r="AD287" s="436"/>
      <c r="AE287" s="436"/>
      <c r="AF287" s="436"/>
      <c r="AG287" s="436"/>
      <c r="AH287" s="436"/>
      <c r="AI287" s="436"/>
      <c r="AJ287" s="436"/>
      <c r="AK287" s="436"/>
      <c r="AL287" s="436"/>
      <c r="AM287" s="436"/>
      <c r="AN287" s="436"/>
      <c r="AO287" s="436"/>
      <c r="AP287" s="436"/>
      <c r="AQ287" s="436"/>
      <c r="AR287" s="436"/>
      <c r="AS287" s="436"/>
      <c r="AT287" s="436"/>
      <c r="AU287" s="436"/>
    </row>
    <row r="288" spans="1:47" s="442" customFormat="1" ht="16.5">
      <c r="A288" s="443"/>
      <c r="B288" s="444"/>
      <c r="C288" s="445"/>
      <c r="D288" s="446"/>
      <c r="E288" s="446"/>
      <c r="F288" s="446"/>
      <c r="G288" s="446"/>
      <c r="H288" s="445"/>
      <c r="I288" s="445"/>
      <c r="J288" s="446"/>
      <c r="K288" s="445"/>
      <c r="L288" s="445"/>
      <c r="M288" s="446"/>
      <c r="N288" s="436"/>
      <c r="O288" s="436"/>
      <c r="P288" s="436"/>
      <c r="Q288" s="436"/>
      <c r="R288" s="436"/>
      <c r="S288" s="436"/>
      <c r="T288" s="436"/>
      <c r="U288" s="436"/>
      <c r="V288" s="436"/>
      <c r="W288" s="436"/>
      <c r="X288" s="436"/>
      <c r="Y288" s="436"/>
      <c r="Z288" s="436"/>
      <c r="AA288" s="436"/>
      <c r="AB288" s="436"/>
      <c r="AC288" s="436"/>
      <c r="AD288" s="436"/>
      <c r="AE288" s="436"/>
      <c r="AF288" s="436"/>
      <c r="AG288" s="436"/>
      <c r="AH288" s="436"/>
      <c r="AI288" s="436"/>
      <c r="AJ288" s="436"/>
      <c r="AK288" s="436"/>
      <c r="AL288" s="436"/>
      <c r="AM288" s="436"/>
      <c r="AN288" s="436"/>
      <c r="AO288" s="436"/>
      <c r="AP288" s="436"/>
      <c r="AQ288" s="436"/>
      <c r="AR288" s="436"/>
      <c r="AS288" s="436"/>
      <c r="AT288" s="436"/>
      <c r="AU288" s="436"/>
    </row>
  </sheetData>
  <mergeCells count="14">
    <mergeCell ref="A1:M1"/>
    <mergeCell ref="A3:A5"/>
    <mergeCell ref="H3:J3"/>
    <mergeCell ref="E3:G3"/>
    <mergeCell ref="K3:M3"/>
    <mergeCell ref="B3:D3"/>
    <mergeCell ref="H4:H5"/>
    <mergeCell ref="I4:J4"/>
    <mergeCell ref="K4:K5"/>
    <mergeCell ref="L4:M4"/>
    <mergeCell ref="B4:B5"/>
    <mergeCell ref="C4:D4"/>
    <mergeCell ref="E4:E5"/>
    <mergeCell ref="F4:G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3" firstPageNumber="116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8"/>
  <sheetViews>
    <sheetView view="pageBreakPreview" topLeftCell="I1" zoomScale="85" zoomScaleNormal="100" zoomScaleSheetLayoutView="85" workbookViewId="0">
      <selection activeCell="T24" sqref="T24"/>
    </sheetView>
  </sheetViews>
  <sheetFormatPr defaultRowHeight="20.25"/>
  <cols>
    <col min="1" max="1" width="10" style="168" customWidth="1"/>
    <col min="2" max="2" width="7.77734375" style="151" customWidth="1"/>
    <col min="3" max="3" width="8.21875" style="153" bestFit="1" customWidth="1"/>
    <col min="4" max="11" width="7.77734375" style="153" customWidth="1"/>
    <col min="12" max="12" width="11" style="153" bestFit="1" customWidth="1"/>
    <col min="13" max="13" width="10" style="168" customWidth="1"/>
    <col min="14" max="15" width="8.77734375" style="152" customWidth="1"/>
    <col min="16" max="19" width="8.77734375" style="153" customWidth="1"/>
    <col min="20" max="21" width="8.77734375" style="152" customWidth="1"/>
    <col min="22" max="22" width="11" style="153" bestFit="1" customWidth="1"/>
    <col min="23" max="16384" width="8.88671875" style="154"/>
  </cols>
  <sheetData>
    <row r="1" spans="1:23" s="789" customFormat="1" ht="30" customHeight="1">
      <c r="A1" s="1155" t="s">
        <v>492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 t="s">
        <v>493</v>
      </c>
      <c r="N1" s="1155"/>
      <c r="O1" s="1155"/>
      <c r="P1" s="1155"/>
      <c r="Q1" s="1155"/>
      <c r="R1" s="1155"/>
      <c r="S1" s="1155"/>
      <c r="T1" s="1155"/>
      <c r="U1" s="1155"/>
      <c r="V1" s="1155"/>
      <c r="W1" s="790"/>
    </row>
    <row r="2" spans="1:23" s="699" customFormat="1" ht="21" customHeight="1" thickBot="1">
      <c r="A2" s="697"/>
      <c r="B2" s="453"/>
      <c r="C2" s="698"/>
      <c r="D2" s="698"/>
      <c r="E2" s="698"/>
      <c r="F2" s="698"/>
      <c r="G2" s="698"/>
      <c r="H2" s="698"/>
      <c r="I2" s="698"/>
      <c r="J2" s="698"/>
      <c r="K2" s="698"/>
      <c r="L2" s="697" t="s">
        <v>132</v>
      </c>
      <c r="M2" s="697"/>
      <c r="N2" s="705"/>
      <c r="O2" s="705"/>
      <c r="P2" s="698"/>
      <c r="Q2" s="698"/>
      <c r="R2" s="698"/>
      <c r="S2" s="698"/>
      <c r="T2" s="705"/>
      <c r="U2" s="1165" t="s">
        <v>132</v>
      </c>
      <c r="V2" s="1166"/>
    </row>
    <row r="3" spans="1:23" s="155" customFormat="1" ht="24.95" customHeight="1">
      <c r="A3" s="1125" t="s">
        <v>34</v>
      </c>
      <c r="B3" s="1139" t="s">
        <v>137</v>
      </c>
      <c r="C3" s="1140"/>
      <c r="D3" s="1192" t="s">
        <v>425</v>
      </c>
      <c r="E3" s="1193"/>
      <c r="F3" s="1194"/>
      <c r="G3" s="1192" t="s">
        <v>426</v>
      </c>
      <c r="H3" s="1193"/>
      <c r="I3" s="1193"/>
      <c r="J3" s="1193" t="s">
        <v>427</v>
      </c>
      <c r="K3" s="1193"/>
      <c r="L3" s="1194"/>
      <c r="M3" s="1125" t="s">
        <v>34</v>
      </c>
      <c r="N3" s="1189" t="s">
        <v>428</v>
      </c>
      <c r="O3" s="1190"/>
      <c r="P3" s="1191"/>
      <c r="Q3" s="1189" t="s">
        <v>159</v>
      </c>
      <c r="R3" s="1190"/>
      <c r="S3" s="1191"/>
      <c r="T3" s="1189" t="s">
        <v>158</v>
      </c>
      <c r="U3" s="1190"/>
      <c r="V3" s="1191"/>
    </row>
    <row r="4" spans="1:23" s="155" customFormat="1" ht="24.95" customHeight="1">
      <c r="A4" s="1149"/>
      <c r="B4" s="1160" t="s">
        <v>134</v>
      </c>
      <c r="C4" s="1160" t="s">
        <v>136</v>
      </c>
      <c r="D4" s="1157" t="s">
        <v>134</v>
      </c>
      <c r="E4" s="1150" t="s">
        <v>136</v>
      </c>
      <c r="F4" s="1151"/>
      <c r="G4" s="1157" t="s">
        <v>134</v>
      </c>
      <c r="H4" s="1150" t="s">
        <v>136</v>
      </c>
      <c r="I4" s="1151"/>
      <c r="J4" s="1157" t="s">
        <v>134</v>
      </c>
      <c r="K4" s="1150" t="s">
        <v>136</v>
      </c>
      <c r="L4" s="1151"/>
      <c r="M4" s="1149"/>
      <c r="N4" s="1157" t="s">
        <v>134</v>
      </c>
      <c r="O4" s="1150" t="s">
        <v>136</v>
      </c>
      <c r="P4" s="1151"/>
      <c r="Q4" s="1157" t="s">
        <v>134</v>
      </c>
      <c r="R4" s="1150" t="s">
        <v>136</v>
      </c>
      <c r="S4" s="1151"/>
      <c r="T4" s="1157" t="s">
        <v>134</v>
      </c>
      <c r="U4" s="1150" t="s">
        <v>136</v>
      </c>
      <c r="V4" s="1151"/>
    </row>
    <row r="5" spans="1:23" s="155" customFormat="1" ht="24.95" customHeight="1">
      <c r="A5" s="1126"/>
      <c r="B5" s="1161"/>
      <c r="C5" s="1161"/>
      <c r="D5" s="1158"/>
      <c r="E5" s="556"/>
      <c r="F5" s="557" t="s">
        <v>2</v>
      </c>
      <c r="G5" s="1158"/>
      <c r="H5" s="556"/>
      <c r="I5" s="557" t="s">
        <v>2</v>
      </c>
      <c r="J5" s="1158"/>
      <c r="K5" s="556"/>
      <c r="L5" s="557" t="s">
        <v>2</v>
      </c>
      <c r="M5" s="1126"/>
      <c r="N5" s="1158"/>
      <c r="O5" s="556"/>
      <c r="P5" s="557" t="s">
        <v>2</v>
      </c>
      <c r="Q5" s="1158"/>
      <c r="R5" s="556"/>
      <c r="S5" s="557" t="s">
        <v>2</v>
      </c>
      <c r="T5" s="1158"/>
      <c r="U5" s="556"/>
      <c r="V5" s="557" t="s">
        <v>2</v>
      </c>
    </row>
    <row r="6" spans="1:23" s="157" customFormat="1" ht="24.95" customHeight="1">
      <c r="A6" s="338">
        <v>2015</v>
      </c>
      <c r="B6" s="340">
        <v>320.10000000000002</v>
      </c>
      <c r="C6" s="358">
        <v>3443</v>
      </c>
      <c r="D6" s="728" t="s">
        <v>5</v>
      </c>
      <c r="E6" s="728" t="s">
        <v>5</v>
      </c>
      <c r="F6" s="728" t="s">
        <v>5</v>
      </c>
      <c r="G6" s="728" t="s">
        <v>5</v>
      </c>
      <c r="H6" s="728" t="s">
        <v>5</v>
      </c>
      <c r="I6" s="728" t="s">
        <v>5</v>
      </c>
      <c r="J6" s="728">
        <v>6</v>
      </c>
      <c r="K6" s="728">
        <v>970</v>
      </c>
      <c r="L6" s="727">
        <v>793</v>
      </c>
      <c r="M6" s="338">
        <v>2015</v>
      </c>
      <c r="N6" s="340">
        <v>9.1</v>
      </c>
      <c r="O6" s="728">
        <v>17</v>
      </c>
      <c r="P6" s="727">
        <v>1987</v>
      </c>
      <c r="Q6" s="728">
        <v>35</v>
      </c>
      <c r="R6" s="728">
        <v>372</v>
      </c>
      <c r="S6" s="727">
        <v>1011</v>
      </c>
      <c r="T6" s="728">
        <v>270</v>
      </c>
      <c r="U6" s="727">
        <v>2084</v>
      </c>
      <c r="V6" s="728">
        <v>763</v>
      </c>
    </row>
    <row r="7" spans="1:23" s="157" customFormat="1" ht="24.95" customHeight="1">
      <c r="A7" s="338">
        <v>2016</v>
      </c>
      <c r="B7" s="340">
        <v>330</v>
      </c>
      <c r="C7" s="727">
        <v>4289</v>
      </c>
      <c r="D7" s="728" t="s">
        <v>5</v>
      </c>
      <c r="E7" s="728" t="s">
        <v>5</v>
      </c>
      <c r="F7" s="728" t="s">
        <v>5</v>
      </c>
      <c r="G7" s="728" t="s">
        <v>5</v>
      </c>
      <c r="H7" s="728" t="s">
        <v>5</v>
      </c>
      <c r="I7" s="728" t="s">
        <v>5</v>
      </c>
      <c r="J7" s="728">
        <v>6.7</v>
      </c>
      <c r="K7" s="728">
        <v>100</v>
      </c>
      <c r="L7" s="728">
        <v>1784</v>
      </c>
      <c r="M7" s="338">
        <v>2016</v>
      </c>
      <c r="N7" s="340">
        <v>10.8</v>
      </c>
      <c r="O7" s="728">
        <v>41</v>
      </c>
      <c r="P7" s="727">
        <v>1875</v>
      </c>
      <c r="Q7" s="728">
        <v>24.3</v>
      </c>
      <c r="R7" s="728">
        <v>260</v>
      </c>
      <c r="S7" s="727">
        <v>1085</v>
      </c>
      <c r="T7" s="728">
        <v>288.2</v>
      </c>
      <c r="U7" s="727">
        <v>3888</v>
      </c>
      <c r="V7" s="853">
        <v>1350</v>
      </c>
    </row>
    <row r="8" spans="1:23" s="157" customFormat="1" ht="24.95" customHeight="1">
      <c r="A8" s="844">
        <v>2017</v>
      </c>
      <c r="B8" s="846">
        <v>351</v>
      </c>
      <c r="C8" s="853">
        <v>4026</v>
      </c>
      <c r="D8" s="948" t="s">
        <v>5</v>
      </c>
      <c r="E8" s="948" t="s">
        <v>5</v>
      </c>
      <c r="F8" s="948" t="s">
        <v>5</v>
      </c>
      <c r="G8" s="948" t="s">
        <v>5</v>
      </c>
      <c r="H8" s="948" t="s">
        <v>5</v>
      </c>
      <c r="I8" s="948" t="s">
        <v>5</v>
      </c>
      <c r="J8" s="854">
        <v>4.7</v>
      </c>
      <c r="K8" s="923">
        <v>56</v>
      </c>
      <c r="L8" s="923">
        <v>1191</v>
      </c>
      <c r="M8" s="844">
        <v>2017</v>
      </c>
      <c r="N8" s="846">
        <v>23</v>
      </c>
      <c r="O8" s="854">
        <v>70</v>
      </c>
      <c r="P8" s="853">
        <v>3043</v>
      </c>
      <c r="Q8" s="854">
        <v>34.700000000000003</v>
      </c>
      <c r="R8" s="854">
        <v>418</v>
      </c>
      <c r="S8" s="853">
        <v>1205</v>
      </c>
      <c r="T8" s="854">
        <v>291.7</v>
      </c>
      <c r="U8" s="853">
        <v>3482</v>
      </c>
      <c r="V8" s="853">
        <v>1194</v>
      </c>
    </row>
    <row r="9" spans="1:23" s="157" customFormat="1" ht="24.95" customHeight="1">
      <c r="A9" s="922">
        <v>2018</v>
      </c>
      <c r="B9" s="977">
        <f>SUM(D9,G9,J9,N9,Q9,T9)</f>
        <v>358.8</v>
      </c>
      <c r="C9" s="923">
        <f>SUM(E9,H9,K9,O9,R9,U9)</f>
        <v>3292.5</v>
      </c>
      <c r="D9" s="948" t="s">
        <v>362</v>
      </c>
      <c r="E9" s="948" t="s">
        <v>362</v>
      </c>
      <c r="F9" s="948" t="s">
        <v>362</v>
      </c>
      <c r="G9" s="948" t="s">
        <v>5</v>
      </c>
      <c r="H9" s="948" t="s">
        <v>362</v>
      </c>
      <c r="I9" s="948" t="s">
        <v>362</v>
      </c>
      <c r="J9" s="948">
        <v>6</v>
      </c>
      <c r="K9" s="948">
        <v>71.5</v>
      </c>
      <c r="L9" s="939">
        <v>1192</v>
      </c>
      <c r="M9" s="922">
        <v>2018</v>
      </c>
      <c r="N9" s="946">
        <v>27</v>
      </c>
      <c r="O9" s="948">
        <v>30</v>
      </c>
      <c r="P9" s="939">
        <v>111</v>
      </c>
      <c r="Q9" s="948">
        <v>34.700000000000003</v>
      </c>
      <c r="R9" s="948">
        <v>418</v>
      </c>
      <c r="S9" s="939">
        <v>1205</v>
      </c>
      <c r="T9" s="948">
        <v>291.10000000000002</v>
      </c>
      <c r="U9" s="939">
        <v>2773</v>
      </c>
      <c r="V9" s="939">
        <v>953</v>
      </c>
    </row>
    <row r="10" spans="1:23" s="158" customFormat="1" ht="24.95" customHeight="1" thickBot="1">
      <c r="A10" s="826">
        <v>2019</v>
      </c>
      <c r="B10" s="919">
        <f>SUM(D10,G10,J10,N10,Q10,T10)</f>
        <v>341.57</v>
      </c>
      <c r="C10" s="893">
        <f>SUM(E10,H10,K10,O10,R10,U10)</f>
        <v>2765.1</v>
      </c>
      <c r="D10" s="1040">
        <v>0.22</v>
      </c>
      <c r="E10" s="968">
        <v>0</v>
      </c>
      <c r="F10" s="968">
        <v>0</v>
      </c>
      <c r="G10" s="1040">
        <v>0.35</v>
      </c>
      <c r="H10" s="968">
        <v>0</v>
      </c>
      <c r="I10" s="968">
        <v>0</v>
      </c>
      <c r="J10" s="968">
        <v>6</v>
      </c>
      <c r="K10" s="1039">
        <v>9.1</v>
      </c>
      <c r="L10" s="968">
        <v>152</v>
      </c>
      <c r="M10" s="820">
        <v>2019</v>
      </c>
      <c r="N10" s="967">
        <v>30</v>
      </c>
      <c r="O10" s="968">
        <v>300</v>
      </c>
      <c r="P10" s="968">
        <v>1000</v>
      </c>
      <c r="Q10" s="968">
        <v>35</v>
      </c>
      <c r="R10" s="968">
        <v>372</v>
      </c>
      <c r="S10" s="968">
        <v>1063</v>
      </c>
      <c r="T10" s="968">
        <v>270</v>
      </c>
      <c r="U10" s="968">
        <v>2084</v>
      </c>
      <c r="V10" s="1039">
        <v>771.9</v>
      </c>
    </row>
    <row r="11" spans="1:23" s="431" customFormat="1" ht="24.95" customHeight="1">
      <c r="A11" s="432" t="s">
        <v>14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432" t="s">
        <v>14</v>
      </c>
      <c r="N11" s="430"/>
    </row>
    <row r="12" spans="1:23" s="425" customFormat="1" ht="24" customHeight="1">
      <c r="A12" s="432" t="s">
        <v>377</v>
      </c>
      <c r="B12" s="433"/>
      <c r="C12" s="434"/>
      <c r="D12" s="435"/>
      <c r="E12" s="435"/>
      <c r="F12" s="435"/>
      <c r="G12" s="435"/>
      <c r="H12" s="434"/>
      <c r="I12" s="434"/>
      <c r="J12" s="435"/>
      <c r="K12" s="434"/>
      <c r="L12" s="434"/>
      <c r="M12" s="432" t="s">
        <v>377</v>
      </c>
      <c r="N12" s="424"/>
      <c r="O12" s="436"/>
      <c r="P12" s="436"/>
      <c r="Q12" s="436"/>
      <c r="R12" s="436"/>
      <c r="S12" s="436"/>
      <c r="T12" s="436"/>
      <c r="U12" s="436"/>
      <c r="V12" s="436"/>
    </row>
    <row r="13" spans="1:23" s="163" customFormat="1" ht="13.5">
      <c r="A13" s="159"/>
      <c r="B13" s="160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59"/>
      <c r="N13" s="161"/>
      <c r="O13" s="161"/>
      <c r="P13" s="162"/>
      <c r="Q13" s="162"/>
      <c r="R13" s="162"/>
      <c r="S13" s="162"/>
      <c r="T13" s="161"/>
      <c r="U13" s="161"/>
      <c r="V13" s="162"/>
      <c r="W13"/>
    </row>
    <row r="14" spans="1:23" s="163" customFormat="1" ht="13.5">
      <c r="A14" s="159"/>
      <c r="B14" s="160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59"/>
      <c r="N14" s="161"/>
      <c r="O14" s="161"/>
      <c r="P14" s="162"/>
      <c r="Q14" s="162"/>
      <c r="R14" s="162"/>
      <c r="S14" s="162"/>
      <c r="T14" s="161"/>
      <c r="U14" s="161"/>
      <c r="V14" s="162"/>
      <c r="W14"/>
    </row>
    <row r="15" spans="1:23" s="163" customFormat="1" ht="13.5">
      <c r="A15" s="159"/>
      <c r="B15" s="160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59"/>
      <c r="N15" s="161"/>
      <c r="O15" s="161"/>
      <c r="P15" s="162"/>
      <c r="Q15" s="162"/>
      <c r="R15" s="162"/>
      <c r="S15" s="162"/>
      <c r="T15" s="161"/>
      <c r="U15" s="161"/>
      <c r="V15" s="162"/>
      <c r="W15"/>
    </row>
    <row r="16" spans="1:23" s="163" customFormat="1" ht="13.5">
      <c r="A16" s="159"/>
      <c r="B16" s="160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9"/>
      <c r="N16" s="161"/>
      <c r="O16" s="161"/>
      <c r="P16" s="162"/>
      <c r="Q16" s="162"/>
      <c r="R16" s="162"/>
      <c r="S16" s="162"/>
      <c r="T16" s="161"/>
      <c r="U16" s="161"/>
      <c r="V16" s="162"/>
      <c r="W16"/>
    </row>
    <row r="17" spans="1:23" s="163" customFormat="1" ht="13.5">
      <c r="A17" s="159"/>
      <c r="B17" s="160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9"/>
      <c r="N17" s="161"/>
      <c r="O17" s="161"/>
      <c r="P17" s="162"/>
      <c r="Q17" s="162"/>
      <c r="R17" s="162"/>
      <c r="S17" s="162"/>
      <c r="T17" s="161"/>
      <c r="U17" s="161"/>
      <c r="V17" s="162"/>
      <c r="W17"/>
    </row>
    <row r="18" spans="1:23" s="163" customFormat="1" ht="13.5">
      <c r="A18" s="159"/>
      <c r="B18" s="160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59"/>
      <c r="N18" s="161"/>
      <c r="O18" s="161"/>
      <c r="P18" s="162"/>
      <c r="Q18" s="162"/>
      <c r="R18" s="162"/>
      <c r="S18" s="162"/>
      <c r="T18" s="161"/>
      <c r="U18" s="161"/>
      <c r="V18" s="162"/>
      <c r="W18"/>
    </row>
    <row r="19" spans="1:23" s="163" customFormat="1" ht="13.5">
      <c r="A19" s="159"/>
      <c r="B19" s="160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59"/>
      <c r="N19" s="161"/>
      <c r="O19" s="161"/>
      <c r="P19" s="162"/>
      <c r="Q19" s="162"/>
      <c r="R19" s="162"/>
      <c r="S19" s="162"/>
      <c r="T19" s="161"/>
      <c r="U19" s="161"/>
      <c r="V19" s="162"/>
      <c r="W19"/>
    </row>
    <row r="20" spans="1:23" s="163" customFormat="1" ht="13.5">
      <c r="A20" s="159"/>
      <c r="B20" s="160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59"/>
      <c r="N20" s="161"/>
      <c r="O20" s="161"/>
      <c r="P20" s="162"/>
      <c r="Q20" s="162"/>
      <c r="R20" s="162"/>
      <c r="S20" s="162"/>
      <c r="T20" s="161"/>
      <c r="U20" s="161"/>
      <c r="V20" s="162"/>
      <c r="W20"/>
    </row>
    <row r="21" spans="1:23" s="163" customFormat="1" ht="13.5">
      <c r="A21" s="164"/>
      <c r="B21" s="165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4"/>
      <c r="N21" s="166"/>
      <c r="O21" s="166"/>
      <c r="P21" s="167"/>
      <c r="Q21" s="167"/>
      <c r="R21" s="167"/>
      <c r="S21" s="167"/>
      <c r="T21" s="166"/>
      <c r="U21" s="166"/>
      <c r="V21" s="167"/>
      <c r="W21"/>
    </row>
    <row r="22" spans="1:23" s="163" customFormat="1" ht="13.5">
      <c r="A22" s="164"/>
      <c r="B22" s="165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4"/>
      <c r="N22" s="166"/>
      <c r="O22" s="166"/>
      <c r="P22" s="167"/>
      <c r="Q22" s="167"/>
      <c r="R22" s="167"/>
      <c r="S22" s="167"/>
      <c r="T22" s="166"/>
      <c r="U22" s="166"/>
      <c r="V22" s="167"/>
      <c r="W22"/>
    </row>
    <row r="23" spans="1:23" s="163" customFormat="1" ht="13.5">
      <c r="A23" s="164"/>
      <c r="B23" s="165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4"/>
      <c r="N23" s="166"/>
      <c r="O23" s="166"/>
      <c r="P23" s="167"/>
      <c r="Q23" s="167"/>
      <c r="R23" s="167"/>
      <c r="S23" s="167"/>
      <c r="T23" s="166"/>
      <c r="U23" s="166"/>
      <c r="V23" s="167"/>
      <c r="W23"/>
    </row>
    <row r="24" spans="1:23" s="163" customFormat="1" ht="13.5">
      <c r="A24" s="164"/>
      <c r="B24" s="165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4"/>
      <c r="N24" s="166"/>
      <c r="O24" s="166"/>
      <c r="P24" s="167"/>
      <c r="Q24" s="167"/>
      <c r="R24" s="167"/>
      <c r="S24" s="167"/>
      <c r="T24" s="166"/>
      <c r="U24" s="166"/>
      <c r="V24" s="167"/>
      <c r="W24"/>
    </row>
    <row r="25" spans="1:23" s="163" customFormat="1" ht="13.5">
      <c r="A25" s="164"/>
      <c r="B25" s="165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4"/>
      <c r="N25" s="166"/>
      <c r="O25" s="166"/>
      <c r="P25" s="167"/>
      <c r="Q25" s="167"/>
      <c r="R25" s="167"/>
      <c r="S25" s="167"/>
      <c r="T25" s="166"/>
      <c r="U25" s="166"/>
      <c r="V25" s="167"/>
      <c r="W25"/>
    </row>
    <row r="26" spans="1:23" s="163" customFormat="1" ht="13.5">
      <c r="A26" s="164"/>
      <c r="B26" s="165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4"/>
      <c r="N26" s="166"/>
      <c r="O26" s="166"/>
      <c r="P26" s="167"/>
      <c r="Q26" s="167"/>
      <c r="R26" s="167"/>
      <c r="S26" s="167"/>
      <c r="T26" s="166"/>
      <c r="U26" s="166"/>
      <c r="V26" s="167"/>
      <c r="W26"/>
    </row>
    <row r="27" spans="1:23" s="163" customFormat="1" ht="13.5">
      <c r="A27" s="164"/>
      <c r="B27" s="165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4"/>
      <c r="N27" s="166"/>
      <c r="O27" s="166"/>
      <c r="P27" s="167"/>
      <c r="Q27" s="167"/>
      <c r="R27" s="167"/>
      <c r="S27" s="167"/>
      <c r="T27" s="166"/>
      <c r="U27" s="166"/>
      <c r="V27" s="167"/>
      <c r="W27"/>
    </row>
    <row r="28" spans="1:23" s="163" customFormat="1" ht="13.5">
      <c r="A28" s="164"/>
      <c r="B28" s="165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4"/>
      <c r="N28" s="166"/>
      <c r="O28" s="166"/>
      <c r="P28" s="167"/>
      <c r="Q28" s="167"/>
      <c r="R28" s="167"/>
      <c r="S28" s="167"/>
      <c r="T28" s="166"/>
      <c r="U28" s="166"/>
      <c r="V28" s="167"/>
      <c r="W28"/>
    </row>
    <row r="29" spans="1:23" s="163" customFormat="1" ht="13.5">
      <c r="A29" s="164"/>
      <c r="B29" s="165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4"/>
      <c r="N29" s="166"/>
      <c r="O29" s="166"/>
      <c r="P29" s="167"/>
      <c r="Q29" s="167"/>
      <c r="R29" s="167"/>
      <c r="S29" s="167"/>
      <c r="T29" s="166"/>
      <c r="U29" s="166"/>
      <c r="V29" s="167"/>
      <c r="W29"/>
    </row>
    <row r="30" spans="1:23" s="163" customFormat="1" ht="13.5">
      <c r="A30" s="164"/>
      <c r="B30" s="165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4"/>
      <c r="N30" s="166"/>
      <c r="O30" s="166"/>
      <c r="P30" s="167"/>
      <c r="Q30" s="167"/>
      <c r="R30" s="167"/>
      <c r="S30" s="167"/>
      <c r="T30" s="166"/>
      <c r="U30" s="166"/>
      <c r="V30" s="167"/>
      <c r="W30"/>
    </row>
    <row r="31" spans="1:23" s="163" customFormat="1" ht="13.5">
      <c r="A31" s="164"/>
      <c r="B31" s="165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4"/>
      <c r="N31" s="166"/>
      <c r="O31" s="166"/>
      <c r="P31" s="167"/>
      <c r="Q31" s="167"/>
      <c r="R31" s="167"/>
      <c r="S31" s="167"/>
      <c r="T31" s="166"/>
      <c r="U31" s="166"/>
      <c r="V31" s="167"/>
      <c r="W31"/>
    </row>
    <row r="32" spans="1:23" s="163" customFormat="1" ht="13.5">
      <c r="A32" s="164"/>
      <c r="B32" s="165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4"/>
      <c r="N32" s="166"/>
      <c r="O32" s="166"/>
      <c r="P32" s="167"/>
      <c r="Q32" s="167"/>
      <c r="R32" s="167"/>
      <c r="S32" s="167"/>
      <c r="T32" s="166"/>
      <c r="U32" s="166"/>
      <c r="V32" s="167"/>
      <c r="W32"/>
    </row>
    <row r="33" spans="1:23" s="163" customFormat="1" ht="13.5">
      <c r="A33" s="164"/>
      <c r="B33" s="165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4"/>
      <c r="N33" s="166"/>
      <c r="O33" s="166"/>
      <c r="P33" s="167"/>
      <c r="Q33" s="167"/>
      <c r="R33" s="167"/>
      <c r="S33" s="167"/>
      <c r="T33" s="166"/>
      <c r="U33" s="166"/>
      <c r="V33" s="167"/>
      <c r="W33"/>
    </row>
    <row r="34" spans="1:23" s="163" customFormat="1" ht="13.5">
      <c r="A34" s="164"/>
      <c r="B34" s="165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4"/>
      <c r="N34" s="166"/>
      <c r="O34" s="166"/>
      <c r="P34" s="167"/>
      <c r="Q34" s="167"/>
      <c r="R34" s="167"/>
      <c r="S34" s="167"/>
      <c r="T34" s="166"/>
      <c r="U34" s="166"/>
      <c r="V34" s="167"/>
      <c r="W34"/>
    </row>
    <row r="35" spans="1:23" s="163" customFormat="1" ht="13.5">
      <c r="A35" s="164"/>
      <c r="B35" s="165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4"/>
      <c r="N35" s="166"/>
      <c r="O35" s="166"/>
      <c r="P35" s="167"/>
      <c r="Q35" s="167"/>
      <c r="R35" s="167"/>
      <c r="S35" s="167"/>
      <c r="T35" s="166"/>
      <c r="U35" s="166"/>
      <c r="V35" s="167"/>
      <c r="W35"/>
    </row>
    <row r="36" spans="1:23" s="163" customFormat="1" ht="13.5">
      <c r="A36" s="164"/>
      <c r="B36" s="165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4"/>
      <c r="N36" s="166"/>
      <c r="O36" s="166"/>
      <c r="P36" s="167"/>
      <c r="Q36" s="167"/>
      <c r="R36" s="167"/>
      <c r="S36" s="167"/>
      <c r="T36" s="166"/>
      <c r="U36" s="166"/>
      <c r="V36" s="167"/>
      <c r="W36"/>
    </row>
    <row r="37" spans="1:23" s="163" customFormat="1" ht="13.5">
      <c r="A37" s="164"/>
      <c r="B37" s="165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4"/>
      <c r="N37" s="166"/>
      <c r="O37" s="166"/>
      <c r="P37" s="167"/>
      <c r="Q37" s="167"/>
      <c r="R37" s="167"/>
      <c r="S37" s="167"/>
      <c r="T37" s="166"/>
      <c r="U37" s="166"/>
      <c r="V37" s="167"/>
      <c r="W37"/>
    </row>
    <row r="38" spans="1:23" s="163" customFormat="1" ht="13.5">
      <c r="A38" s="164"/>
      <c r="B38" s="165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4"/>
      <c r="N38" s="166"/>
      <c r="O38" s="166"/>
      <c r="P38" s="167"/>
      <c r="Q38" s="167"/>
      <c r="R38" s="167"/>
      <c r="S38" s="167"/>
      <c r="T38" s="166"/>
      <c r="U38" s="166"/>
      <c r="V38" s="167"/>
      <c r="W38"/>
    </row>
    <row r="39" spans="1:23" s="163" customFormat="1" ht="13.5">
      <c r="A39" s="164"/>
      <c r="B39" s="165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4"/>
      <c r="N39" s="166"/>
      <c r="O39" s="166"/>
      <c r="P39" s="167"/>
      <c r="Q39" s="167"/>
      <c r="R39" s="167"/>
      <c r="S39" s="167"/>
      <c r="T39" s="166"/>
      <c r="U39" s="166"/>
      <c r="V39" s="167"/>
      <c r="W39"/>
    </row>
    <row r="40" spans="1:23" s="163" customFormat="1" ht="13.5">
      <c r="A40" s="164"/>
      <c r="B40" s="165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4"/>
      <c r="N40" s="166"/>
      <c r="O40" s="166"/>
      <c r="P40" s="167"/>
      <c r="Q40" s="167"/>
      <c r="R40" s="167"/>
      <c r="S40" s="167"/>
      <c r="T40" s="166"/>
      <c r="U40" s="166"/>
      <c r="V40" s="167"/>
      <c r="W40"/>
    </row>
    <row r="41" spans="1:23" s="163" customFormat="1" ht="13.5">
      <c r="A41" s="164"/>
      <c r="B41" s="165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4"/>
      <c r="N41" s="166"/>
      <c r="O41" s="166"/>
      <c r="P41" s="167"/>
      <c r="Q41" s="167"/>
      <c r="R41" s="167"/>
      <c r="S41" s="167"/>
      <c r="T41" s="166"/>
      <c r="U41" s="166"/>
      <c r="V41" s="167"/>
      <c r="W41"/>
    </row>
    <row r="42" spans="1:23" s="163" customFormat="1" ht="13.5">
      <c r="A42" s="164"/>
      <c r="B42" s="165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4"/>
      <c r="N42" s="166"/>
      <c r="O42" s="166"/>
      <c r="P42" s="167"/>
      <c r="Q42" s="167"/>
      <c r="R42" s="167"/>
      <c r="S42" s="167"/>
      <c r="T42" s="166"/>
      <c r="U42" s="166"/>
      <c r="V42" s="167"/>
      <c r="W42"/>
    </row>
    <row r="43" spans="1:23" s="163" customFormat="1" ht="13.5">
      <c r="A43" s="164"/>
      <c r="B43" s="165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4"/>
      <c r="N43" s="166"/>
      <c r="O43" s="166"/>
      <c r="P43" s="167"/>
      <c r="Q43" s="167"/>
      <c r="R43" s="167"/>
      <c r="S43" s="167"/>
      <c r="T43" s="166"/>
      <c r="U43" s="166"/>
      <c r="V43" s="167"/>
      <c r="W43"/>
    </row>
    <row r="44" spans="1:23" s="163" customFormat="1" ht="13.5">
      <c r="A44" s="164"/>
      <c r="B44" s="165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4"/>
      <c r="N44" s="166"/>
      <c r="O44" s="166"/>
      <c r="P44" s="167"/>
      <c r="Q44" s="167"/>
      <c r="R44" s="167"/>
      <c r="S44" s="167"/>
      <c r="T44" s="166"/>
      <c r="U44" s="166"/>
      <c r="V44" s="167"/>
      <c r="W44"/>
    </row>
    <row r="45" spans="1:23" s="163" customFormat="1" ht="13.5">
      <c r="A45" s="164"/>
      <c r="B45" s="165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4"/>
      <c r="N45" s="166"/>
      <c r="O45" s="166"/>
      <c r="P45" s="167"/>
      <c r="Q45" s="167"/>
      <c r="R45" s="167"/>
      <c r="S45" s="167"/>
      <c r="T45" s="166"/>
      <c r="U45" s="166"/>
      <c r="V45" s="167"/>
      <c r="W45"/>
    </row>
    <row r="46" spans="1:23" s="163" customFormat="1" ht="13.5">
      <c r="A46" s="164"/>
      <c r="B46" s="165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4"/>
      <c r="N46" s="166"/>
      <c r="O46" s="166"/>
      <c r="P46" s="167"/>
      <c r="Q46" s="167"/>
      <c r="R46" s="167"/>
      <c r="S46" s="167"/>
      <c r="T46" s="166"/>
      <c r="U46" s="166"/>
      <c r="V46" s="167"/>
      <c r="W46"/>
    </row>
    <row r="47" spans="1:23" s="163" customFormat="1" ht="13.5">
      <c r="A47" s="164"/>
      <c r="B47" s="165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4"/>
      <c r="N47" s="166"/>
      <c r="O47" s="166"/>
      <c r="P47" s="167"/>
      <c r="Q47" s="167"/>
      <c r="R47" s="167"/>
      <c r="S47" s="167"/>
      <c r="T47" s="166"/>
      <c r="U47" s="166"/>
      <c r="V47" s="167"/>
      <c r="W47"/>
    </row>
    <row r="48" spans="1:23" s="163" customFormat="1" ht="13.5">
      <c r="A48" s="164"/>
      <c r="B48" s="165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4"/>
      <c r="N48" s="166"/>
      <c r="O48" s="166"/>
      <c r="P48" s="167"/>
      <c r="Q48" s="167"/>
      <c r="R48" s="167"/>
      <c r="S48" s="167"/>
      <c r="T48" s="166"/>
      <c r="U48" s="166"/>
      <c r="V48" s="167"/>
      <c r="W48"/>
    </row>
    <row r="49" spans="1:23" s="163" customFormat="1" ht="13.5">
      <c r="A49" s="164"/>
      <c r="B49" s="165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4"/>
      <c r="N49" s="166"/>
      <c r="O49" s="166"/>
      <c r="P49" s="167"/>
      <c r="Q49" s="167"/>
      <c r="R49" s="167"/>
      <c r="S49" s="167"/>
      <c r="T49" s="166"/>
      <c r="U49" s="166"/>
      <c r="V49" s="167"/>
      <c r="W49"/>
    </row>
    <row r="50" spans="1:23" s="163" customFormat="1" ht="13.5">
      <c r="A50" s="164"/>
      <c r="B50" s="165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4"/>
      <c r="N50" s="166"/>
      <c r="O50" s="166"/>
      <c r="P50" s="167"/>
      <c r="Q50" s="167"/>
      <c r="R50" s="167"/>
      <c r="S50" s="167"/>
      <c r="T50" s="166"/>
      <c r="U50" s="166"/>
      <c r="V50" s="167"/>
      <c r="W50"/>
    </row>
    <row r="51" spans="1:23" s="163" customFormat="1" ht="13.5">
      <c r="A51" s="164"/>
      <c r="B51" s="165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4"/>
      <c r="N51" s="166"/>
      <c r="O51" s="166"/>
      <c r="P51" s="167"/>
      <c r="Q51" s="167"/>
      <c r="R51" s="167"/>
      <c r="S51" s="167"/>
      <c r="T51" s="166"/>
      <c r="U51" s="166"/>
      <c r="V51" s="167"/>
      <c r="W51"/>
    </row>
    <row r="52" spans="1:23" s="163" customFormat="1" ht="13.5">
      <c r="A52" s="164"/>
      <c r="B52" s="165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4"/>
      <c r="N52" s="166"/>
      <c r="O52" s="166"/>
      <c r="P52" s="167"/>
      <c r="Q52" s="167"/>
      <c r="R52" s="167"/>
      <c r="S52" s="167"/>
      <c r="T52" s="166"/>
      <c r="U52" s="166"/>
      <c r="V52" s="167"/>
      <c r="W52"/>
    </row>
    <row r="53" spans="1:23" s="163" customFormat="1" ht="13.5">
      <c r="A53" s="164"/>
      <c r="B53" s="165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4"/>
      <c r="N53" s="166"/>
      <c r="O53" s="166"/>
      <c r="P53" s="167"/>
      <c r="Q53" s="167"/>
      <c r="R53" s="167"/>
      <c r="S53" s="167"/>
      <c r="T53" s="166"/>
      <c r="U53" s="166"/>
      <c r="V53" s="167"/>
      <c r="W53"/>
    </row>
    <row r="54" spans="1:23" s="163" customFormat="1" ht="13.5">
      <c r="A54" s="164"/>
      <c r="B54" s="165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4"/>
      <c r="N54" s="166"/>
      <c r="O54" s="166"/>
      <c r="P54" s="167"/>
      <c r="Q54" s="167"/>
      <c r="R54" s="167"/>
      <c r="S54" s="167"/>
      <c r="T54" s="166"/>
      <c r="U54" s="166"/>
      <c r="V54" s="167"/>
      <c r="W54"/>
    </row>
    <row r="55" spans="1:23" s="163" customFormat="1" ht="13.5">
      <c r="A55" s="164"/>
      <c r="B55" s="165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4"/>
      <c r="N55" s="166"/>
      <c r="O55" s="166"/>
      <c r="P55" s="167"/>
      <c r="Q55" s="167"/>
      <c r="R55" s="167"/>
      <c r="S55" s="167"/>
      <c r="T55" s="166"/>
      <c r="U55" s="166"/>
      <c r="V55" s="167"/>
      <c r="W55"/>
    </row>
    <row r="56" spans="1:23" s="163" customFormat="1" ht="13.5">
      <c r="A56" s="164"/>
      <c r="B56" s="165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4"/>
      <c r="N56" s="166"/>
      <c r="O56" s="166"/>
      <c r="P56" s="167"/>
      <c r="Q56" s="167"/>
      <c r="R56" s="167"/>
      <c r="S56" s="167"/>
      <c r="T56" s="166"/>
      <c r="U56" s="166"/>
      <c r="V56" s="167"/>
      <c r="W56"/>
    </row>
    <row r="57" spans="1:23" s="163" customFormat="1" ht="13.5">
      <c r="A57" s="164"/>
      <c r="B57" s="165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4"/>
      <c r="N57" s="166"/>
      <c r="O57" s="166"/>
      <c r="P57" s="167"/>
      <c r="Q57" s="167"/>
      <c r="R57" s="167"/>
      <c r="S57" s="167"/>
      <c r="T57" s="166"/>
      <c r="U57" s="166"/>
      <c r="V57" s="167"/>
      <c r="W57"/>
    </row>
    <row r="58" spans="1:23" s="163" customFormat="1" ht="13.5">
      <c r="A58" s="164"/>
      <c r="B58" s="165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4"/>
      <c r="N58" s="166"/>
      <c r="O58" s="166"/>
      <c r="P58" s="167"/>
      <c r="Q58" s="167"/>
      <c r="R58" s="167"/>
      <c r="S58" s="167"/>
      <c r="T58" s="166"/>
      <c r="U58" s="166"/>
      <c r="V58" s="167"/>
      <c r="W58"/>
    </row>
    <row r="59" spans="1:23" s="163" customFormat="1" ht="13.5">
      <c r="A59" s="164"/>
      <c r="B59" s="165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4"/>
      <c r="N59" s="166"/>
      <c r="O59" s="166"/>
      <c r="P59" s="167"/>
      <c r="Q59" s="167"/>
      <c r="R59" s="167"/>
      <c r="S59" s="167"/>
      <c r="T59" s="166"/>
      <c r="U59" s="166"/>
      <c r="V59" s="167"/>
      <c r="W59"/>
    </row>
    <row r="60" spans="1:23" s="163" customFormat="1" ht="13.5">
      <c r="A60" s="164"/>
      <c r="B60" s="165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4"/>
      <c r="N60" s="166"/>
      <c r="O60" s="166"/>
      <c r="P60" s="167"/>
      <c r="Q60" s="167"/>
      <c r="R60" s="167"/>
      <c r="S60" s="167"/>
      <c r="T60" s="166"/>
      <c r="U60" s="166"/>
      <c r="V60" s="167"/>
      <c r="W60"/>
    </row>
    <row r="61" spans="1:23" s="163" customFormat="1" ht="13.5">
      <c r="A61" s="164"/>
      <c r="B61" s="165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4"/>
      <c r="N61" s="166"/>
      <c r="O61" s="166"/>
      <c r="P61" s="167"/>
      <c r="Q61" s="167"/>
      <c r="R61" s="167"/>
      <c r="S61" s="167"/>
      <c r="T61" s="166"/>
      <c r="U61" s="166"/>
      <c r="V61" s="167"/>
      <c r="W61"/>
    </row>
    <row r="62" spans="1:23" s="163" customFormat="1" ht="13.5">
      <c r="A62" s="164"/>
      <c r="B62" s="165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4"/>
      <c r="N62" s="166"/>
      <c r="O62" s="166"/>
      <c r="P62" s="167"/>
      <c r="Q62" s="167"/>
      <c r="R62" s="167"/>
      <c r="S62" s="167"/>
      <c r="T62" s="166"/>
      <c r="U62" s="166"/>
      <c r="V62" s="167"/>
      <c r="W62"/>
    </row>
    <row r="63" spans="1:23" s="163" customFormat="1" ht="13.5">
      <c r="A63" s="164"/>
      <c r="B63" s="165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4"/>
      <c r="N63" s="166"/>
      <c r="O63" s="166"/>
      <c r="P63" s="167"/>
      <c r="Q63" s="167"/>
      <c r="R63" s="167"/>
      <c r="S63" s="167"/>
      <c r="T63" s="166"/>
      <c r="U63" s="166"/>
      <c r="V63" s="167"/>
      <c r="W63"/>
    </row>
    <row r="64" spans="1:23" s="163" customFormat="1" ht="13.5">
      <c r="A64" s="164"/>
      <c r="B64" s="165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4"/>
      <c r="N64" s="166"/>
      <c r="O64" s="166"/>
      <c r="P64" s="167"/>
      <c r="Q64" s="167"/>
      <c r="R64" s="167"/>
      <c r="S64" s="167"/>
      <c r="T64" s="166"/>
      <c r="U64" s="166"/>
      <c r="V64" s="167"/>
      <c r="W64"/>
    </row>
    <row r="65" spans="1:23" s="163" customFormat="1" ht="13.5">
      <c r="A65" s="164"/>
      <c r="B65" s="165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4"/>
      <c r="N65" s="166"/>
      <c r="O65" s="166"/>
      <c r="P65" s="167"/>
      <c r="Q65" s="167"/>
      <c r="R65" s="167"/>
      <c r="S65" s="167"/>
      <c r="T65" s="166"/>
      <c r="U65" s="166"/>
      <c r="V65" s="167"/>
      <c r="W65"/>
    </row>
    <row r="66" spans="1:23" s="163" customFormat="1" ht="13.5">
      <c r="A66" s="164"/>
      <c r="B66" s="165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4"/>
      <c r="N66" s="166"/>
      <c r="O66" s="166"/>
      <c r="P66" s="167"/>
      <c r="Q66" s="167"/>
      <c r="R66" s="167"/>
      <c r="S66" s="167"/>
      <c r="T66" s="166"/>
      <c r="U66" s="166"/>
      <c r="V66" s="167"/>
      <c r="W66"/>
    </row>
    <row r="67" spans="1:23" s="163" customFormat="1" ht="13.5">
      <c r="A67" s="164"/>
      <c r="B67" s="165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4"/>
      <c r="N67" s="166"/>
      <c r="O67" s="166"/>
      <c r="P67" s="167"/>
      <c r="Q67" s="167"/>
      <c r="R67" s="167"/>
      <c r="S67" s="167"/>
      <c r="T67" s="166"/>
      <c r="U67" s="166"/>
      <c r="V67" s="167"/>
      <c r="W67"/>
    </row>
    <row r="68" spans="1:23" s="163" customFormat="1" ht="13.5">
      <c r="A68" s="164"/>
      <c r="B68" s="165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4"/>
      <c r="N68" s="166"/>
      <c r="O68" s="166"/>
      <c r="P68" s="167"/>
      <c r="Q68" s="167"/>
      <c r="R68" s="167"/>
      <c r="S68" s="167"/>
      <c r="T68" s="166"/>
      <c r="U68" s="166"/>
      <c r="V68" s="167"/>
      <c r="W68"/>
    </row>
    <row r="69" spans="1:23" s="163" customFormat="1" ht="13.5">
      <c r="A69" s="164"/>
      <c r="B69" s="165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4"/>
      <c r="N69" s="166"/>
      <c r="O69" s="166"/>
      <c r="P69" s="167"/>
      <c r="Q69" s="167"/>
      <c r="R69" s="167"/>
      <c r="S69" s="167"/>
      <c r="T69" s="166"/>
      <c r="U69" s="166"/>
      <c r="V69" s="167"/>
      <c r="W69"/>
    </row>
    <row r="70" spans="1:23" s="163" customFormat="1" ht="13.5">
      <c r="A70" s="164"/>
      <c r="B70" s="165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4"/>
      <c r="N70" s="166"/>
      <c r="O70" s="166"/>
      <c r="P70" s="167"/>
      <c r="Q70" s="167"/>
      <c r="R70" s="167"/>
      <c r="S70" s="167"/>
      <c r="T70" s="166"/>
      <c r="U70" s="166"/>
      <c r="V70" s="167"/>
      <c r="W70"/>
    </row>
    <row r="71" spans="1:23" s="163" customFormat="1" ht="13.5">
      <c r="A71" s="164"/>
      <c r="B71" s="165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4"/>
      <c r="N71" s="166"/>
      <c r="O71" s="166"/>
      <c r="P71" s="167"/>
      <c r="Q71" s="167"/>
      <c r="R71" s="167"/>
      <c r="S71" s="167"/>
      <c r="T71" s="166"/>
      <c r="U71" s="166"/>
      <c r="V71" s="167"/>
      <c r="W71"/>
    </row>
    <row r="72" spans="1:23" s="163" customFormat="1" ht="13.5">
      <c r="A72" s="164"/>
      <c r="B72" s="165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4"/>
      <c r="N72" s="166"/>
      <c r="O72" s="166"/>
      <c r="P72" s="167"/>
      <c r="Q72" s="167"/>
      <c r="R72" s="167"/>
      <c r="S72" s="167"/>
      <c r="T72" s="166"/>
      <c r="U72" s="166"/>
      <c r="V72" s="167"/>
      <c r="W72"/>
    </row>
    <row r="73" spans="1:23" s="163" customFormat="1" ht="13.5">
      <c r="A73" s="164"/>
      <c r="B73" s="165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4"/>
      <c r="N73" s="166"/>
      <c r="O73" s="166"/>
      <c r="P73" s="167"/>
      <c r="Q73" s="167"/>
      <c r="R73" s="167"/>
      <c r="S73" s="167"/>
      <c r="T73" s="166"/>
      <c r="U73" s="166"/>
      <c r="V73" s="167"/>
      <c r="W73"/>
    </row>
    <row r="74" spans="1:23" s="163" customFormat="1" ht="13.5">
      <c r="A74" s="164"/>
      <c r="B74" s="165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4"/>
      <c r="N74" s="166"/>
      <c r="O74" s="166"/>
      <c r="P74" s="167"/>
      <c r="Q74" s="167"/>
      <c r="R74" s="167"/>
      <c r="S74" s="167"/>
      <c r="T74" s="166"/>
      <c r="U74" s="166"/>
      <c r="V74" s="167"/>
      <c r="W74"/>
    </row>
    <row r="75" spans="1:23" s="163" customFormat="1" ht="13.5">
      <c r="A75" s="164"/>
      <c r="B75" s="165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4"/>
      <c r="N75" s="166"/>
      <c r="O75" s="166"/>
      <c r="P75" s="167"/>
      <c r="Q75" s="167"/>
      <c r="R75" s="167"/>
      <c r="S75" s="167"/>
      <c r="T75" s="166"/>
      <c r="U75" s="166"/>
      <c r="V75" s="167"/>
      <c r="W75"/>
    </row>
    <row r="76" spans="1:23" s="163" customFormat="1" ht="13.5">
      <c r="A76" s="164"/>
      <c r="B76" s="165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4"/>
      <c r="N76" s="166"/>
      <c r="O76" s="166"/>
      <c r="P76" s="167"/>
      <c r="Q76" s="167"/>
      <c r="R76" s="167"/>
      <c r="S76" s="167"/>
      <c r="T76" s="166"/>
      <c r="U76" s="166"/>
      <c r="V76" s="167"/>
      <c r="W76"/>
    </row>
    <row r="77" spans="1:23" s="163" customFormat="1" ht="13.5">
      <c r="A77" s="164"/>
      <c r="B77" s="165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4"/>
      <c r="N77" s="166"/>
      <c r="O77" s="166"/>
      <c r="P77" s="167"/>
      <c r="Q77" s="167"/>
      <c r="R77" s="167"/>
      <c r="S77" s="167"/>
      <c r="T77" s="166"/>
      <c r="U77" s="166"/>
      <c r="V77" s="167"/>
      <c r="W77"/>
    </row>
    <row r="78" spans="1:23" s="163" customFormat="1" ht="13.5">
      <c r="A78" s="164"/>
      <c r="B78" s="165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4"/>
      <c r="N78" s="166"/>
      <c r="O78" s="166"/>
      <c r="P78" s="167"/>
      <c r="Q78" s="167"/>
      <c r="R78" s="167"/>
      <c r="S78" s="167"/>
      <c r="T78" s="166"/>
      <c r="U78" s="166"/>
      <c r="V78" s="167"/>
      <c r="W78"/>
    </row>
    <row r="79" spans="1:23" s="163" customFormat="1" ht="13.5">
      <c r="A79" s="164"/>
      <c r="B79" s="165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4"/>
      <c r="N79" s="166"/>
      <c r="O79" s="166"/>
      <c r="P79" s="167"/>
      <c r="Q79" s="167"/>
      <c r="R79" s="167"/>
      <c r="S79" s="167"/>
      <c r="T79" s="166"/>
      <c r="U79" s="166"/>
      <c r="V79" s="167"/>
      <c r="W79"/>
    </row>
    <row r="80" spans="1:23" s="163" customFormat="1" ht="13.5">
      <c r="A80" s="164"/>
      <c r="B80" s="165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4"/>
      <c r="N80" s="166"/>
      <c r="O80" s="166"/>
      <c r="P80" s="167"/>
      <c r="Q80" s="167"/>
      <c r="R80" s="167"/>
      <c r="S80" s="167"/>
      <c r="T80" s="166"/>
      <c r="U80" s="166"/>
      <c r="V80" s="167"/>
      <c r="W80"/>
    </row>
    <row r="81" spans="1:23" s="163" customFormat="1" ht="13.5">
      <c r="A81" s="164"/>
      <c r="B81" s="165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4"/>
      <c r="N81" s="166"/>
      <c r="O81" s="166"/>
      <c r="P81" s="167"/>
      <c r="Q81" s="167"/>
      <c r="R81" s="167"/>
      <c r="S81" s="167"/>
      <c r="T81" s="166"/>
      <c r="U81" s="166"/>
      <c r="V81" s="167"/>
      <c r="W81"/>
    </row>
    <row r="82" spans="1:23" s="163" customFormat="1" ht="13.5">
      <c r="A82" s="164"/>
      <c r="B82" s="165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4"/>
      <c r="N82" s="166"/>
      <c r="O82" s="166"/>
      <c r="P82" s="167"/>
      <c r="Q82" s="167"/>
      <c r="R82" s="167"/>
      <c r="S82" s="167"/>
      <c r="T82" s="166"/>
      <c r="U82" s="166"/>
      <c r="V82" s="167"/>
      <c r="W82"/>
    </row>
    <row r="83" spans="1:23" s="163" customFormat="1" ht="13.5">
      <c r="A83" s="164"/>
      <c r="B83" s="165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4"/>
      <c r="N83" s="166"/>
      <c r="O83" s="166"/>
      <c r="P83" s="167"/>
      <c r="Q83" s="167"/>
      <c r="R83" s="167"/>
      <c r="S83" s="167"/>
      <c r="T83" s="166"/>
      <c r="U83" s="166"/>
      <c r="V83" s="167"/>
      <c r="W83"/>
    </row>
    <row r="84" spans="1:23" s="163" customFormat="1" ht="13.5">
      <c r="A84" s="164"/>
      <c r="B84" s="165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4"/>
      <c r="N84" s="166"/>
      <c r="O84" s="166"/>
      <c r="P84" s="167"/>
      <c r="Q84" s="167"/>
      <c r="R84" s="167"/>
      <c r="S84" s="167"/>
      <c r="T84" s="166"/>
      <c r="U84" s="166"/>
      <c r="V84" s="167"/>
      <c r="W84"/>
    </row>
    <row r="85" spans="1:23" s="163" customFormat="1" ht="13.5">
      <c r="A85" s="164"/>
      <c r="B85" s="165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4"/>
      <c r="N85" s="166"/>
      <c r="O85" s="166"/>
      <c r="P85" s="167"/>
      <c r="Q85" s="167"/>
      <c r="R85" s="167"/>
      <c r="S85" s="167"/>
      <c r="T85" s="166"/>
      <c r="U85" s="166"/>
      <c r="V85" s="167"/>
      <c r="W85"/>
    </row>
    <row r="86" spans="1:23" s="163" customFormat="1" ht="13.5">
      <c r="A86" s="164"/>
      <c r="B86" s="165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4"/>
      <c r="N86" s="166"/>
      <c r="O86" s="166"/>
      <c r="P86" s="167"/>
      <c r="Q86" s="167"/>
      <c r="R86" s="167"/>
      <c r="S86" s="167"/>
      <c r="T86" s="166"/>
      <c r="U86" s="166"/>
      <c r="V86" s="167"/>
      <c r="W86"/>
    </row>
    <row r="87" spans="1:23" s="163" customFormat="1" ht="13.5">
      <c r="A87" s="164"/>
      <c r="B87" s="165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4"/>
      <c r="N87" s="166"/>
      <c r="O87" s="166"/>
      <c r="P87" s="167"/>
      <c r="Q87" s="167"/>
      <c r="R87" s="167"/>
      <c r="S87" s="167"/>
      <c r="T87" s="166"/>
      <c r="U87" s="166"/>
      <c r="V87" s="167"/>
      <c r="W87"/>
    </row>
    <row r="88" spans="1:23" s="163" customFormat="1" ht="13.5">
      <c r="A88" s="164"/>
      <c r="B88" s="165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4"/>
      <c r="N88" s="166"/>
      <c r="O88" s="166"/>
      <c r="P88" s="167"/>
      <c r="Q88" s="167"/>
      <c r="R88" s="167"/>
      <c r="S88" s="167"/>
      <c r="T88" s="166"/>
      <c r="U88" s="166"/>
      <c r="V88" s="167"/>
      <c r="W88"/>
    </row>
    <row r="89" spans="1:23" s="163" customFormat="1" ht="13.5">
      <c r="A89" s="164"/>
      <c r="B89" s="165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4"/>
      <c r="N89" s="166"/>
      <c r="O89" s="166"/>
      <c r="P89" s="167"/>
      <c r="Q89" s="167"/>
      <c r="R89" s="167"/>
      <c r="S89" s="167"/>
      <c r="T89" s="166"/>
      <c r="U89" s="166"/>
      <c r="V89" s="167"/>
      <c r="W89"/>
    </row>
    <row r="90" spans="1:23" s="163" customFormat="1" ht="13.5">
      <c r="A90" s="164"/>
      <c r="B90" s="165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4"/>
      <c r="N90" s="166"/>
      <c r="O90" s="166"/>
      <c r="P90" s="167"/>
      <c r="Q90" s="167"/>
      <c r="R90" s="167"/>
      <c r="S90" s="167"/>
      <c r="T90" s="166"/>
      <c r="U90" s="166"/>
      <c r="V90" s="167"/>
      <c r="W90"/>
    </row>
    <row r="91" spans="1:23" s="163" customFormat="1" ht="13.5">
      <c r="A91" s="164"/>
      <c r="B91" s="165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4"/>
      <c r="N91" s="166"/>
      <c r="O91" s="166"/>
      <c r="P91" s="167"/>
      <c r="Q91" s="167"/>
      <c r="R91" s="167"/>
      <c r="S91" s="167"/>
      <c r="T91" s="166"/>
      <c r="U91" s="166"/>
      <c r="V91" s="167"/>
      <c r="W91"/>
    </row>
    <row r="92" spans="1:23" s="163" customFormat="1" ht="13.5">
      <c r="A92" s="164"/>
      <c r="B92" s="165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4"/>
      <c r="N92" s="166"/>
      <c r="O92" s="166"/>
      <c r="P92" s="167"/>
      <c r="Q92" s="167"/>
      <c r="R92" s="167"/>
      <c r="S92" s="167"/>
      <c r="T92" s="166"/>
      <c r="U92" s="166"/>
      <c r="V92" s="167"/>
      <c r="W92"/>
    </row>
    <row r="93" spans="1:23" s="163" customFormat="1" ht="13.5">
      <c r="A93" s="164"/>
      <c r="B93" s="165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4"/>
      <c r="N93" s="166"/>
      <c r="O93" s="166"/>
      <c r="P93" s="167"/>
      <c r="Q93" s="167"/>
      <c r="R93" s="167"/>
      <c r="S93" s="167"/>
      <c r="T93" s="166"/>
      <c r="U93" s="166"/>
      <c r="V93" s="167"/>
      <c r="W93"/>
    </row>
    <row r="94" spans="1:23" s="163" customFormat="1" ht="13.5">
      <c r="A94" s="164"/>
      <c r="B94" s="165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4"/>
      <c r="N94" s="166"/>
      <c r="O94" s="166"/>
      <c r="P94" s="167"/>
      <c r="Q94" s="167"/>
      <c r="R94" s="167"/>
      <c r="S94" s="167"/>
      <c r="T94" s="166"/>
      <c r="U94" s="166"/>
      <c r="V94" s="167"/>
      <c r="W94"/>
    </row>
    <row r="95" spans="1:23" s="163" customFormat="1" ht="13.5">
      <c r="A95" s="164"/>
      <c r="B95" s="165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4"/>
      <c r="N95" s="166"/>
      <c r="O95" s="166"/>
      <c r="P95" s="167"/>
      <c r="Q95" s="167"/>
      <c r="R95" s="167"/>
      <c r="S95" s="167"/>
      <c r="T95" s="166"/>
      <c r="U95" s="166"/>
      <c r="V95" s="167"/>
      <c r="W95"/>
    </row>
    <row r="96" spans="1:23" s="163" customFormat="1" ht="13.5">
      <c r="A96" s="164"/>
      <c r="B96" s="165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4"/>
      <c r="N96" s="166"/>
      <c r="O96" s="166"/>
      <c r="P96" s="167"/>
      <c r="Q96" s="167"/>
      <c r="R96" s="167"/>
      <c r="S96" s="167"/>
      <c r="T96" s="166"/>
      <c r="U96" s="166"/>
      <c r="V96" s="167"/>
      <c r="W96"/>
    </row>
    <row r="97" spans="1:23" s="163" customFormat="1" ht="13.5">
      <c r="A97" s="164"/>
      <c r="B97" s="165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4"/>
      <c r="N97" s="166"/>
      <c r="O97" s="166"/>
      <c r="P97" s="167"/>
      <c r="Q97" s="167"/>
      <c r="R97" s="167"/>
      <c r="S97" s="167"/>
      <c r="T97" s="166"/>
      <c r="U97" s="166"/>
      <c r="V97" s="167"/>
      <c r="W97"/>
    </row>
    <row r="98" spans="1:23" s="163" customFormat="1" ht="13.5">
      <c r="A98" s="164"/>
      <c r="B98" s="165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4"/>
      <c r="N98" s="166"/>
      <c r="O98" s="166"/>
      <c r="P98" s="167"/>
      <c r="Q98" s="167"/>
      <c r="R98" s="167"/>
      <c r="S98" s="167"/>
      <c r="T98" s="166"/>
      <c r="U98" s="166"/>
      <c r="V98" s="167"/>
      <c r="W98"/>
    </row>
    <row r="99" spans="1:23" s="163" customFormat="1" ht="13.5">
      <c r="A99" s="164"/>
      <c r="B99" s="165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4"/>
      <c r="N99" s="166"/>
      <c r="O99" s="166"/>
      <c r="P99" s="167"/>
      <c r="Q99" s="167"/>
      <c r="R99" s="167"/>
      <c r="S99" s="167"/>
      <c r="T99" s="166"/>
      <c r="U99" s="166"/>
      <c r="V99" s="167"/>
      <c r="W99"/>
    </row>
    <row r="100" spans="1:23" s="163" customFormat="1" ht="13.5">
      <c r="A100" s="164"/>
      <c r="B100" s="165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4"/>
      <c r="N100" s="166"/>
      <c r="O100" s="166"/>
      <c r="P100" s="167"/>
      <c r="Q100" s="167"/>
      <c r="R100" s="167"/>
      <c r="S100" s="167"/>
      <c r="T100" s="166"/>
      <c r="U100" s="166"/>
      <c r="V100" s="167"/>
      <c r="W100"/>
    </row>
    <row r="101" spans="1:23" s="163" customFormat="1" ht="13.5">
      <c r="A101" s="164"/>
      <c r="B101" s="165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4"/>
      <c r="N101" s="166"/>
      <c r="O101" s="166"/>
      <c r="P101" s="167"/>
      <c r="Q101" s="167"/>
      <c r="R101" s="167"/>
      <c r="S101" s="167"/>
      <c r="T101" s="166"/>
      <c r="U101" s="166"/>
      <c r="V101" s="167"/>
      <c r="W101"/>
    </row>
    <row r="102" spans="1:23" s="163" customFormat="1" ht="13.5">
      <c r="A102" s="164"/>
      <c r="B102" s="165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4"/>
      <c r="N102" s="166"/>
      <c r="O102" s="166"/>
      <c r="P102" s="167"/>
      <c r="Q102" s="167"/>
      <c r="R102" s="167"/>
      <c r="S102" s="167"/>
      <c r="T102" s="166"/>
      <c r="U102" s="166"/>
      <c r="V102" s="167"/>
      <c r="W102"/>
    </row>
    <row r="103" spans="1:23" s="163" customFormat="1" ht="13.5">
      <c r="A103" s="164"/>
      <c r="B103" s="165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4"/>
      <c r="N103" s="166"/>
      <c r="O103" s="166"/>
      <c r="P103" s="167"/>
      <c r="Q103" s="167"/>
      <c r="R103" s="167"/>
      <c r="S103" s="167"/>
      <c r="T103" s="166"/>
      <c r="U103" s="166"/>
      <c r="V103" s="167"/>
      <c r="W103"/>
    </row>
    <row r="104" spans="1:23" s="163" customFormat="1" ht="13.5">
      <c r="A104" s="164"/>
      <c r="B104" s="165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4"/>
      <c r="N104" s="166"/>
      <c r="O104" s="166"/>
      <c r="P104" s="167"/>
      <c r="Q104" s="167"/>
      <c r="R104" s="167"/>
      <c r="S104" s="167"/>
      <c r="T104" s="166"/>
      <c r="U104" s="166"/>
      <c r="V104" s="167"/>
      <c r="W104"/>
    </row>
    <row r="105" spans="1:23" s="163" customFormat="1" ht="13.5">
      <c r="A105" s="164"/>
      <c r="B105" s="165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4"/>
      <c r="N105" s="166"/>
      <c r="O105" s="166"/>
      <c r="P105" s="167"/>
      <c r="Q105" s="167"/>
      <c r="R105" s="167"/>
      <c r="S105" s="167"/>
      <c r="T105" s="166"/>
      <c r="U105" s="166"/>
      <c r="V105" s="167"/>
      <c r="W105"/>
    </row>
    <row r="106" spans="1:23" s="163" customFormat="1" ht="13.5">
      <c r="A106" s="164"/>
      <c r="B106" s="165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4"/>
      <c r="N106" s="166"/>
      <c r="O106" s="166"/>
      <c r="P106" s="167"/>
      <c r="Q106" s="167"/>
      <c r="R106" s="167"/>
      <c r="S106" s="167"/>
      <c r="T106" s="166"/>
      <c r="U106" s="166"/>
      <c r="V106" s="167"/>
      <c r="W106"/>
    </row>
    <row r="107" spans="1:23" s="163" customFormat="1" ht="13.5">
      <c r="A107" s="164"/>
      <c r="B107" s="165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4"/>
      <c r="N107" s="166"/>
      <c r="O107" s="166"/>
      <c r="P107" s="167"/>
      <c r="Q107" s="167"/>
      <c r="R107" s="167"/>
      <c r="S107" s="167"/>
      <c r="T107" s="166"/>
      <c r="U107" s="166"/>
      <c r="V107" s="167"/>
      <c r="W107"/>
    </row>
    <row r="108" spans="1:23" s="163" customFormat="1" ht="13.5">
      <c r="A108" s="164"/>
      <c r="B108" s="165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4"/>
      <c r="N108" s="166"/>
      <c r="O108" s="166"/>
      <c r="P108" s="167"/>
      <c r="Q108" s="167"/>
      <c r="R108" s="167"/>
      <c r="S108" s="167"/>
      <c r="T108" s="166"/>
      <c r="U108" s="166"/>
      <c r="V108" s="167"/>
      <c r="W108"/>
    </row>
    <row r="109" spans="1:23" s="163" customFormat="1" ht="13.5">
      <c r="A109" s="164"/>
      <c r="B109" s="165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4"/>
      <c r="N109" s="166"/>
      <c r="O109" s="166"/>
      <c r="P109" s="167"/>
      <c r="Q109" s="167"/>
      <c r="R109" s="167"/>
      <c r="S109" s="167"/>
      <c r="T109" s="166"/>
      <c r="U109" s="166"/>
      <c r="V109" s="167"/>
      <c r="W109"/>
    </row>
    <row r="110" spans="1:23" s="163" customFormat="1" ht="13.5">
      <c r="A110" s="164"/>
      <c r="B110" s="165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4"/>
      <c r="N110" s="166"/>
      <c r="O110" s="166"/>
      <c r="P110" s="167"/>
      <c r="Q110" s="167"/>
      <c r="R110" s="167"/>
      <c r="S110" s="167"/>
      <c r="T110" s="166"/>
      <c r="U110" s="166"/>
      <c r="V110" s="167"/>
      <c r="W110"/>
    </row>
    <row r="111" spans="1:23" s="163" customFormat="1" ht="13.5">
      <c r="A111" s="164"/>
      <c r="B111" s="165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4"/>
      <c r="N111" s="166"/>
      <c r="O111" s="166"/>
      <c r="P111" s="167"/>
      <c r="Q111" s="167"/>
      <c r="R111" s="167"/>
      <c r="S111" s="167"/>
      <c r="T111" s="166"/>
      <c r="U111" s="166"/>
      <c r="V111" s="167"/>
      <c r="W111"/>
    </row>
    <row r="112" spans="1:23" s="163" customFormat="1" ht="13.5">
      <c r="A112" s="164"/>
      <c r="B112" s="165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4"/>
      <c r="N112" s="166"/>
      <c r="O112" s="166"/>
      <c r="P112" s="167"/>
      <c r="Q112" s="167"/>
      <c r="R112" s="167"/>
      <c r="S112" s="167"/>
      <c r="T112" s="166"/>
      <c r="U112" s="166"/>
      <c r="V112" s="167"/>
      <c r="W112"/>
    </row>
    <row r="113" spans="1:23" s="163" customFormat="1" ht="13.5">
      <c r="A113" s="164"/>
      <c r="B113" s="165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4"/>
      <c r="N113" s="166"/>
      <c r="O113" s="166"/>
      <c r="P113" s="167"/>
      <c r="Q113" s="167"/>
      <c r="R113" s="167"/>
      <c r="S113" s="167"/>
      <c r="T113" s="166"/>
      <c r="U113" s="166"/>
      <c r="V113" s="167"/>
      <c r="W113"/>
    </row>
    <row r="114" spans="1:23" s="163" customFormat="1" ht="13.5">
      <c r="A114" s="164"/>
      <c r="B114" s="165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4"/>
      <c r="N114" s="166"/>
      <c r="O114" s="166"/>
      <c r="P114" s="167"/>
      <c r="Q114" s="167"/>
      <c r="R114" s="167"/>
      <c r="S114" s="167"/>
      <c r="T114" s="166"/>
      <c r="U114" s="166"/>
      <c r="V114" s="167"/>
      <c r="W114"/>
    </row>
    <row r="115" spans="1:23" s="163" customFormat="1" ht="13.5">
      <c r="A115" s="164"/>
      <c r="B115" s="165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4"/>
      <c r="N115" s="166"/>
      <c r="O115" s="166"/>
      <c r="P115" s="167"/>
      <c r="Q115" s="167"/>
      <c r="R115" s="167"/>
      <c r="S115" s="167"/>
      <c r="T115" s="166"/>
      <c r="U115" s="166"/>
      <c r="V115" s="167"/>
      <c r="W115"/>
    </row>
    <row r="116" spans="1:23" s="163" customFormat="1" ht="13.5">
      <c r="A116" s="164"/>
      <c r="B116" s="165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4"/>
      <c r="N116" s="166"/>
      <c r="O116" s="166"/>
      <c r="P116" s="167"/>
      <c r="Q116" s="167"/>
      <c r="R116" s="167"/>
      <c r="S116" s="167"/>
      <c r="T116" s="166"/>
      <c r="U116" s="166"/>
      <c r="V116" s="167"/>
      <c r="W116"/>
    </row>
    <row r="117" spans="1:23" s="163" customFormat="1" ht="13.5">
      <c r="A117" s="164"/>
      <c r="B117" s="165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4"/>
      <c r="N117" s="166"/>
      <c r="O117" s="166"/>
      <c r="P117" s="167"/>
      <c r="Q117" s="167"/>
      <c r="R117" s="167"/>
      <c r="S117" s="167"/>
      <c r="T117" s="166"/>
      <c r="U117" s="166"/>
      <c r="V117" s="167"/>
      <c r="W117"/>
    </row>
    <row r="118" spans="1:23" s="163" customFormat="1" ht="13.5">
      <c r="A118" s="164"/>
      <c r="B118" s="165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4"/>
      <c r="N118" s="166"/>
      <c r="O118" s="166"/>
      <c r="P118" s="167"/>
      <c r="Q118" s="167"/>
      <c r="R118" s="167"/>
      <c r="S118" s="167"/>
      <c r="T118" s="166"/>
      <c r="U118" s="166"/>
      <c r="V118" s="167"/>
      <c r="W118"/>
    </row>
    <row r="119" spans="1:23" s="163" customFormat="1" ht="13.5">
      <c r="A119" s="164"/>
      <c r="B119" s="165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4"/>
      <c r="N119" s="166"/>
      <c r="O119" s="166"/>
      <c r="P119" s="167"/>
      <c r="Q119" s="167"/>
      <c r="R119" s="167"/>
      <c r="S119" s="167"/>
      <c r="T119" s="166"/>
      <c r="U119" s="166"/>
      <c r="V119" s="167"/>
      <c r="W119"/>
    </row>
    <row r="120" spans="1:23" s="163" customFormat="1" ht="13.5">
      <c r="A120" s="164"/>
      <c r="B120" s="165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4"/>
      <c r="N120" s="166"/>
      <c r="O120" s="166"/>
      <c r="P120" s="167"/>
      <c r="Q120" s="167"/>
      <c r="R120" s="167"/>
      <c r="S120" s="167"/>
      <c r="T120" s="166"/>
      <c r="U120" s="166"/>
      <c r="V120" s="167"/>
      <c r="W120"/>
    </row>
    <row r="121" spans="1:23" s="163" customFormat="1" ht="13.5">
      <c r="A121" s="164"/>
      <c r="B121" s="165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4"/>
      <c r="N121" s="166"/>
      <c r="O121" s="166"/>
      <c r="P121" s="167"/>
      <c r="Q121" s="167"/>
      <c r="R121" s="167"/>
      <c r="S121" s="167"/>
      <c r="T121" s="166"/>
      <c r="U121" s="166"/>
      <c r="V121" s="167"/>
      <c r="W121"/>
    </row>
    <row r="122" spans="1:23" s="163" customFormat="1" ht="13.5">
      <c r="A122" s="164"/>
      <c r="B122" s="165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4"/>
      <c r="N122" s="166"/>
      <c r="O122" s="166"/>
      <c r="P122" s="167"/>
      <c r="Q122" s="167"/>
      <c r="R122" s="167"/>
      <c r="S122" s="167"/>
      <c r="T122" s="166"/>
      <c r="U122" s="166"/>
      <c r="V122" s="167"/>
      <c r="W122"/>
    </row>
    <row r="123" spans="1:23" s="163" customFormat="1" ht="13.5">
      <c r="A123" s="164"/>
      <c r="B123" s="165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4"/>
      <c r="N123" s="166"/>
      <c r="O123" s="166"/>
      <c r="P123" s="167"/>
      <c r="Q123" s="167"/>
      <c r="R123" s="167"/>
      <c r="S123" s="167"/>
      <c r="T123" s="166"/>
      <c r="U123" s="166"/>
      <c r="V123" s="167"/>
      <c r="W123"/>
    </row>
    <row r="124" spans="1:23" s="163" customFormat="1" ht="13.5">
      <c r="A124" s="164"/>
      <c r="B124" s="165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4"/>
      <c r="N124" s="166"/>
      <c r="O124" s="166"/>
      <c r="P124" s="167"/>
      <c r="Q124" s="167"/>
      <c r="R124" s="167"/>
      <c r="S124" s="167"/>
      <c r="T124" s="166"/>
      <c r="U124" s="166"/>
      <c r="V124" s="167"/>
      <c r="W124"/>
    </row>
    <row r="125" spans="1:23" s="163" customFormat="1" ht="13.5">
      <c r="A125" s="164"/>
      <c r="B125" s="165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4"/>
      <c r="N125" s="166"/>
      <c r="O125" s="166"/>
      <c r="P125" s="167"/>
      <c r="Q125" s="167"/>
      <c r="R125" s="167"/>
      <c r="S125" s="167"/>
      <c r="T125" s="166"/>
      <c r="U125" s="166"/>
      <c r="V125" s="167"/>
      <c r="W125"/>
    </row>
    <row r="126" spans="1:23" s="163" customFormat="1" ht="13.5">
      <c r="A126" s="164"/>
      <c r="B126" s="165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4"/>
      <c r="N126" s="166"/>
      <c r="O126" s="166"/>
      <c r="P126" s="167"/>
      <c r="Q126" s="167"/>
      <c r="R126" s="167"/>
      <c r="S126" s="167"/>
      <c r="T126" s="166"/>
      <c r="U126" s="166"/>
      <c r="V126" s="167"/>
      <c r="W126"/>
    </row>
    <row r="127" spans="1:23" s="163" customFormat="1" ht="13.5">
      <c r="A127" s="164"/>
      <c r="B127" s="165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4"/>
      <c r="N127" s="166"/>
      <c r="O127" s="166"/>
      <c r="P127" s="167"/>
      <c r="Q127" s="167"/>
      <c r="R127" s="167"/>
      <c r="S127" s="167"/>
      <c r="T127" s="166"/>
      <c r="U127" s="166"/>
      <c r="V127" s="167"/>
      <c r="W127"/>
    </row>
    <row r="128" spans="1:23" s="163" customFormat="1" ht="13.5">
      <c r="A128" s="164"/>
      <c r="B128" s="165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4"/>
      <c r="N128" s="166"/>
      <c r="O128" s="166"/>
      <c r="P128" s="167"/>
      <c r="Q128" s="167"/>
      <c r="R128" s="167"/>
      <c r="S128" s="167"/>
      <c r="T128" s="166"/>
      <c r="U128" s="166"/>
      <c r="V128" s="167"/>
      <c r="W128"/>
    </row>
    <row r="129" spans="1:23" s="163" customFormat="1" ht="13.5">
      <c r="A129" s="164"/>
      <c r="B129" s="165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4"/>
      <c r="N129" s="166"/>
      <c r="O129" s="166"/>
      <c r="P129" s="167"/>
      <c r="Q129" s="167"/>
      <c r="R129" s="167"/>
      <c r="S129" s="167"/>
      <c r="T129" s="166"/>
      <c r="U129" s="166"/>
      <c r="V129" s="167"/>
      <c r="W129"/>
    </row>
    <row r="130" spans="1:23" s="163" customFormat="1" ht="13.5">
      <c r="A130" s="164"/>
      <c r="B130" s="165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4"/>
      <c r="N130" s="166"/>
      <c r="O130" s="166"/>
      <c r="P130" s="167"/>
      <c r="Q130" s="167"/>
      <c r="R130" s="167"/>
      <c r="S130" s="167"/>
      <c r="T130" s="166"/>
      <c r="U130" s="166"/>
      <c r="V130" s="167"/>
      <c r="W130"/>
    </row>
    <row r="131" spans="1:23" s="163" customFormat="1" ht="13.5">
      <c r="A131" s="164"/>
      <c r="B131" s="165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4"/>
      <c r="N131" s="166"/>
      <c r="O131" s="166"/>
      <c r="P131" s="167"/>
      <c r="Q131" s="167"/>
      <c r="R131" s="167"/>
      <c r="S131" s="167"/>
      <c r="T131" s="166"/>
      <c r="U131" s="166"/>
      <c r="V131" s="167"/>
      <c r="W131"/>
    </row>
    <row r="132" spans="1:23" s="163" customFormat="1" ht="13.5">
      <c r="A132" s="164"/>
      <c r="B132" s="165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4"/>
      <c r="N132" s="166"/>
      <c r="O132" s="166"/>
      <c r="P132" s="167"/>
      <c r="Q132" s="167"/>
      <c r="R132" s="167"/>
      <c r="S132" s="167"/>
      <c r="T132" s="166"/>
      <c r="U132" s="166"/>
      <c r="V132" s="167"/>
      <c r="W132"/>
    </row>
    <row r="133" spans="1:23" s="163" customFormat="1" ht="13.5">
      <c r="A133" s="164"/>
      <c r="B133" s="165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4"/>
      <c r="N133" s="166"/>
      <c r="O133" s="166"/>
      <c r="P133" s="167"/>
      <c r="Q133" s="167"/>
      <c r="R133" s="167"/>
      <c r="S133" s="167"/>
      <c r="T133" s="166"/>
      <c r="U133" s="166"/>
      <c r="V133" s="167"/>
      <c r="W133"/>
    </row>
    <row r="134" spans="1:23" s="163" customFormat="1" ht="13.5">
      <c r="A134" s="164"/>
      <c r="B134" s="165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4"/>
      <c r="N134" s="166"/>
      <c r="O134" s="166"/>
      <c r="P134" s="167"/>
      <c r="Q134" s="167"/>
      <c r="R134" s="167"/>
      <c r="S134" s="167"/>
      <c r="T134" s="166"/>
      <c r="U134" s="166"/>
      <c r="V134" s="167"/>
      <c r="W134"/>
    </row>
    <row r="135" spans="1:23" s="163" customFormat="1" ht="13.5">
      <c r="A135" s="164"/>
      <c r="B135" s="165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4"/>
      <c r="N135" s="166"/>
      <c r="O135" s="166"/>
      <c r="P135" s="167"/>
      <c r="Q135" s="167"/>
      <c r="R135" s="167"/>
      <c r="S135" s="167"/>
      <c r="T135" s="166"/>
      <c r="U135" s="166"/>
      <c r="V135" s="167"/>
      <c r="W135"/>
    </row>
    <row r="136" spans="1:23" s="163" customFormat="1" ht="13.5">
      <c r="A136" s="164"/>
      <c r="B136" s="165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4"/>
      <c r="N136" s="166"/>
      <c r="O136" s="166"/>
      <c r="P136" s="167"/>
      <c r="Q136" s="167"/>
      <c r="R136" s="167"/>
      <c r="S136" s="167"/>
      <c r="T136" s="166"/>
      <c r="U136" s="166"/>
      <c r="V136" s="167"/>
      <c r="W136"/>
    </row>
    <row r="137" spans="1:23" s="163" customFormat="1" ht="13.5">
      <c r="A137" s="164"/>
      <c r="B137" s="165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4"/>
      <c r="N137" s="166"/>
      <c r="O137" s="166"/>
      <c r="P137" s="167"/>
      <c r="Q137" s="167"/>
      <c r="R137" s="167"/>
      <c r="S137" s="167"/>
      <c r="T137" s="166"/>
      <c r="U137" s="166"/>
      <c r="V137" s="167"/>
      <c r="W137"/>
    </row>
    <row r="138" spans="1:23" s="163" customFormat="1" ht="13.5">
      <c r="A138" s="164"/>
      <c r="B138" s="165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4"/>
      <c r="N138" s="166"/>
      <c r="O138" s="166"/>
      <c r="P138" s="167"/>
      <c r="Q138" s="167"/>
      <c r="R138" s="167"/>
      <c r="S138" s="167"/>
      <c r="T138" s="166"/>
      <c r="U138" s="166"/>
      <c r="V138" s="167"/>
      <c r="W138"/>
    </row>
    <row r="139" spans="1:23" s="163" customFormat="1" ht="13.5">
      <c r="A139" s="164"/>
      <c r="B139" s="165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4"/>
      <c r="N139" s="166"/>
      <c r="O139" s="166"/>
      <c r="P139" s="167"/>
      <c r="Q139" s="167"/>
      <c r="R139" s="167"/>
      <c r="S139" s="167"/>
      <c r="T139" s="166"/>
      <c r="U139" s="166"/>
      <c r="V139" s="167"/>
      <c r="W139"/>
    </row>
    <row r="140" spans="1:23" s="163" customFormat="1" ht="13.5">
      <c r="A140" s="164"/>
      <c r="B140" s="165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4"/>
      <c r="N140" s="166"/>
      <c r="O140" s="166"/>
      <c r="P140" s="167"/>
      <c r="Q140" s="167"/>
      <c r="R140" s="167"/>
      <c r="S140" s="167"/>
      <c r="T140" s="166"/>
      <c r="U140" s="166"/>
      <c r="V140" s="167"/>
      <c r="W140"/>
    </row>
    <row r="141" spans="1:23" s="163" customFormat="1" ht="13.5">
      <c r="A141" s="164"/>
      <c r="B141" s="165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4"/>
      <c r="N141" s="166"/>
      <c r="O141" s="166"/>
      <c r="P141" s="167"/>
      <c r="Q141" s="167"/>
      <c r="R141" s="167"/>
      <c r="S141" s="167"/>
      <c r="T141" s="166"/>
      <c r="U141" s="166"/>
      <c r="V141" s="167"/>
      <c r="W141"/>
    </row>
    <row r="142" spans="1:23" s="163" customFormat="1" ht="13.5">
      <c r="A142" s="164"/>
      <c r="B142" s="165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4"/>
      <c r="N142" s="166"/>
      <c r="O142" s="166"/>
      <c r="P142" s="167"/>
      <c r="Q142" s="167"/>
      <c r="R142" s="167"/>
      <c r="S142" s="167"/>
      <c r="T142" s="166"/>
      <c r="U142" s="166"/>
      <c r="V142" s="167"/>
      <c r="W142"/>
    </row>
    <row r="143" spans="1:23" s="163" customFormat="1" ht="13.5">
      <c r="A143" s="164"/>
      <c r="B143" s="165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4"/>
      <c r="N143" s="166"/>
      <c r="O143" s="166"/>
      <c r="P143" s="167"/>
      <c r="Q143" s="167"/>
      <c r="R143" s="167"/>
      <c r="S143" s="167"/>
      <c r="T143" s="166"/>
      <c r="U143" s="166"/>
      <c r="V143" s="167"/>
      <c r="W143"/>
    </row>
    <row r="144" spans="1:23" s="163" customFormat="1" ht="13.5">
      <c r="A144" s="164"/>
      <c r="B144" s="165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4"/>
      <c r="N144" s="166"/>
      <c r="O144" s="166"/>
      <c r="P144" s="167"/>
      <c r="Q144" s="167"/>
      <c r="R144" s="167"/>
      <c r="S144" s="167"/>
      <c r="T144" s="166"/>
      <c r="U144" s="166"/>
      <c r="V144" s="167"/>
      <c r="W144"/>
    </row>
    <row r="145" spans="1:23" s="163" customFormat="1" ht="13.5">
      <c r="A145" s="164"/>
      <c r="B145" s="165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4"/>
      <c r="N145" s="166"/>
      <c r="O145" s="166"/>
      <c r="P145" s="167"/>
      <c r="Q145" s="167"/>
      <c r="R145" s="167"/>
      <c r="S145" s="167"/>
      <c r="T145" s="166"/>
      <c r="U145" s="166"/>
      <c r="V145" s="167"/>
      <c r="W145"/>
    </row>
    <row r="146" spans="1:23" s="163" customFormat="1" ht="13.5">
      <c r="A146" s="164"/>
      <c r="B146" s="165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4"/>
      <c r="N146" s="166"/>
      <c r="O146" s="166"/>
      <c r="P146" s="167"/>
      <c r="Q146" s="167"/>
      <c r="R146" s="167"/>
      <c r="S146" s="167"/>
      <c r="T146" s="166"/>
      <c r="U146" s="166"/>
      <c r="V146" s="167"/>
      <c r="W146"/>
    </row>
    <row r="147" spans="1:23" s="163" customFormat="1" ht="13.5">
      <c r="A147" s="164"/>
      <c r="B147" s="165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4"/>
      <c r="N147" s="166"/>
      <c r="O147" s="166"/>
      <c r="P147" s="167"/>
      <c r="Q147" s="167"/>
      <c r="R147" s="167"/>
      <c r="S147" s="167"/>
      <c r="T147" s="166"/>
      <c r="U147" s="166"/>
      <c r="V147" s="167"/>
      <c r="W147"/>
    </row>
    <row r="148" spans="1:23" s="163" customFormat="1" ht="13.5">
      <c r="A148" s="164"/>
      <c r="B148" s="165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4"/>
      <c r="N148" s="166"/>
      <c r="O148" s="166"/>
      <c r="P148" s="167"/>
      <c r="Q148" s="167"/>
      <c r="R148" s="167"/>
      <c r="S148" s="167"/>
      <c r="T148" s="166"/>
      <c r="U148" s="166"/>
      <c r="V148" s="167"/>
      <c r="W148"/>
    </row>
    <row r="149" spans="1:23" s="163" customFormat="1" ht="13.5">
      <c r="A149" s="164"/>
      <c r="B149" s="165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4"/>
      <c r="N149" s="166"/>
      <c r="O149" s="166"/>
      <c r="P149" s="167"/>
      <c r="Q149" s="167"/>
      <c r="R149" s="167"/>
      <c r="S149" s="167"/>
      <c r="T149" s="166"/>
      <c r="U149" s="166"/>
      <c r="V149" s="167"/>
      <c r="W149"/>
    </row>
    <row r="150" spans="1:23" s="163" customFormat="1" ht="13.5">
      <c r="A150" s="164"/>
      <c r="B150" s="165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4"/>
      <c r="N150" s="166"/>
      <c r="O150" s="166"/>
      <c r="P150" s="167"/>
      <c r="Q150" s="167"/>
      <c r="R150" s="167"/>
      <c r="S150" s="167"/>
      <c r="T150" s="166"/>
      <c r="U150" s="166"/>
      <c r="V150" s="167"/>
      <c r="W150"/>
    </row>
    <row r="151" spans="1:23" s="163" customFormat="1" ht="13.5">
      <c r="A151" s="164"/>
      <c r="B151" s="165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4"/>
      <c r="N151" s="166"/>
      <c r="O151" s="166"/>
      <c r="P151" s="167"/>
      <c r="Q151" s="167"/>
      <c r="R151" s="167"/>
      <c r="S151" s="167"/>
      <c r="T151" s="166"/>
      <c r="U151" s="166"/>
      <c r="V151" s="167"/>
      <c r="W151"/>
    </row>
    <row r="152" spans="1:23" s="163" customFormat="1" ht="13.5">
      <c r="A152" s="164"/>
      <c r="B152" s="165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4"/>
      <c r="N152" s="166"/>
      <c r="O152" s="166"/>
      <c r="P152" s="167"/>
      <c r="Q152" s="167"/>
      <c r="R152" s="167"/>
      <c r="S152" s="167"/>
      <c r="T152" s="166"/>
      <c r="U152" s="166"/>
      <c r="V152" s="167"/>
      <c r="W152"/>
    </row>
    <row r="153" spans="1:23" s="163" customFormat="1" ht="13.5">
      <c r="A153" s="164"/>
      <c r="B153" s="165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4"/>
      <c r="N153" s="166"/>
      <c r="O153" s="166"/>
      <c r="P153" s="167"/>
      <c r="Q153" s="167"/>
      <c r="R153" s="167"/>
      <c r="S153" s="167"/>
      <c r="T153" s="166"/>
      <c r="U153" s="166"/>
      <c r="V153" s="167"/>
      <c r="W153"/>
    </row>
    <row r="154" spans="1:23" s="163" customFormat="1" ht="13.5">
      <c r="A154" s="164"/>
      <c r="B154" s="165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4"/>
      <c r="N154" s="166"/>
      <c r="O154" s="166"/>
      <c r="P154" s="167"/>
      <c r="Q154" s="167"/>
      <c r="R154" s="167"/>
      <c r="S154" s="167"/>
      <c r="T154" s="166"/>
      <c r="U154" s="166"/>
      <c r="V154" s="167"/>
      <c r="W154"/>
    </row>
    <row r="155" spans="1:23" s="163" customFormat="1" ht="13.5">
      <c r="A155" s="164"/>
      <c r="B155" s="165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4"/>
      <c r="N155" s="166"/>
      <c r="O155" s="166"/>
      <c r="P155" s="167"/>
      <c r="Q155" s="167"/>
      <c r="R155" s="167"/>
      <c r="S155" s="167"/>
      <c r="T155" s="166"/>
      <c r="U155" s="166"/>
      <c r="V155" s="167"/>
      <c r="W155"/>
    </row>
    <row r="156" spans="1:23" s="163" customFormat="1" ht="13.5">
      <c r="A156" s="164"/>
      <c r="B156" s="165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4"/>
      <c r="N156" s="166"/>
      <c r="O156" s="166"/>
      <c r="P156" s="167"/>
      <c r="Q156" s="167"/>
      <c r="R156" s="167"/>
      <c r="S156" s="167"/>
      <c r="T156" s="166"/>
      <c r="U156" s="166"/>
      <c r="V156" s="167"/>
      <c r="W156"/>
    </row>
    <row r="157" spans="1:23" s="163" customFormat="1" ht="13.5">
      <c r="A157" s="164"/>
      <c r="B157" s="165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4"/>
      <c r="N157" s="166"/>
      <c r="O157" s="166"/>
      <c r="P157" s="167"/>
      <c r="Q157" s="167"/>
      <c r="R157" s="167"/>
      <c r="S157" s="167"/>
      <c r="T157" s="166"/>
      <c r="U157" s="166"/>
      <c r="V157" s="167"/>
      <c r="W157"/>
    </row>
    <row r="158" spans="1:23" s="163" customFormat="1" ht="13.5">
      <c r="A158" s="164"/>
      <c r="B158" s="165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4"/>
      <c r="N158" s="166"/>
      <c r="O158" s="166"/>
      <c r="P158" s="167"/>
      <c r="Q158" s="167"/>
      <c r="R158" s="167"/>
      <c r="S158" s="167"/>
      <c r="T158" s="166"/>
      <c r="U158" s="166"/>
      <c r="V158" s="167"/>
      <c r="W158"/>
    </row>
    <row r="159" spans="1:23" s="163" customFormat="1" ht="13.5">
      <c r="A159" s="164"/>
      <c r="B159" s="165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4"/>
      <c r="N159" s="166"/>
      <c r="O159" s="166"/>
      <c r="P159" s="167"/>
      <c r="Q159" s="167"/>
      <c r="R159" s="167"/>
      <c r="S159" s="167"/>
      <c r="T159" s="166"/>
      <c r="U159" s="166"/>
      <c r="V159" s="167"/>
      <c r="W159"/>
    </row>
    <row r="160" spans="1:23" s="163" customFormat="1" ht="13.5">
      <c r="A160" s="164"/>
      <c r="B160" s="165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4"/>
      <c r="N160" s="166"/>
      <c r="O160" s="166"/>
      <c r="P160" s="167"/>
      <c r="Q160" s="167"/>
      <c r="R160" s="167"/>
      <c r="S160" s="167"/>
      <c r="T160" s="166"/>
      <c r="U160" s="166"/>
      <c r="V160" s="167"/>
      <c r="W160"/>
    </row>
    <row r="161" spans="1:23" s="163" customFormat="1" ht="13.5">
      <c r="A161" s="164"/>
      <c r="B161" s="165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4"/>
      <c r="N161" s="166"/>
      <c r="O161" s="166"/>
      <c r="P161" s="167"/>
      <c r="Q161" s="167"/>
      <c r="R161" s="167"/>
      <c r="S161" s="167"/>
      <c r="T161" s="166"/>
      <c r="U161" s="166"/>
      <c r="V161" s="167"/>
      <c r="W161"/>
    </row>
    <row r="162" spans="1:23" s="163" customFormat="1" ht="13.5">
      <c r="A162" s="164"/>
      <c r="B162" s="165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4"/>
      <c r="N162" s="166"/>
      <c r="O162" s="166"/>
      <c r="P162" s="167"/>
      <c r="Q162" s="167"/>
      <c r="R162" s="167"/>
      <c r="S162" s="167"/>
      <c r="T162" s="166"/>
      <c r="U162" s="166"/>
      <c r="V162" s="167"/>
      <c r="W162"/>
    </row>
    <row r="163" spans="1:23" s="163" customFormat="1" ht="13.5">
      <c r="A163" s="164"/>
      <c r="B163" s="165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4"/>
      <c r="N163" s="166"/>
      <c r="O163" s="166"/>
      <c r="P163" s="167"/>
      <c r="Q163" s="167"/>
      <c r="R163" s="167"/>
      <c r="S163" s="167"/>
      <c r="T163" s="166"/>
      <c r="U163" s="166"/>
      <c r="V163" s="167"/>
      <c r="W163"/>
    </row>
    <row r="164" spans="1:23" s="163" customFormat="1" ht="13.5">
      <c r="A164" s="164"/>
      <c r="B164" s="165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4"/>
      <c r="N164" s="166"/>
      <c r="O164" s="166"/>
      <c r="P164" s="167"/>
      <c r="Q164" s="167"/>
      <c r="R164" s="167"/>
      <c r="S164" s="167"/>
      <c r="T164" s="166"/>
      <c r="U164" s="166"/>
      <c r="V164" s="167"/>
      <c r="W164"/>
    </row>
    <row r="165" spans="1:23" s="163" customFormat="1" ht="13.5">
      <c r="A165" s="164"/>
      <c r="B165" s="165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4"/>
      <c r="N165" s="166"/>
      <c r="O165" s="166"/>
      <c r="P165" s="167"/>
      <c r="Q165" s="167"/>
      <c r="R165" s="167"/>
      <c r="S165" s="167"/>
      <c r="T165" s="166"/>
      <c r="U165" s="166"/>
      <c r="V165" s="167"/>
      <c r="W165"/>
    </row>
    <row r="166" spans="1:23" s="163" customFormat="1" ht="13.5">
      <c r="A166" s="164"/>
      <c r="B166" s="165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4"/>
      <c r="N166" s="166"/>
      <c r="O166" s="166"/>
      <c r="P166" s="167"/>
      <c r="Q166" s="167"/>
      <c r="R166" s="167"/>
      <c r="S166" s="167"/>
      <c r="T166" s="166"/>
      <c r="U166" s="166"/>
      <c r="V166" s="167"/>
      <c r="W166"/>
    </row>
    <row r="167" spans="1:23" s="163" customFormat="1" ht="13.5">
      <c r="A167" s="164"/>
      <c r="B167" s="165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4"/>
      <c r="N167" s="166"/>
      <c r="O167" s="166"/>
      <c r="P167" s="167"/>
      <c r="Q167" s="167"/>
      <c r="R167" s="167"/>
      <c r="S167" s="167"/>
      <c r="T167" s="166"/>
      <c r="U167" s="166"/>
      <c r="V167" s="167"/>
      <c r="W167"/>
    </row>
    <row r="168" spans="1:23" s="163" customFormat="1" ht="13.5">
      <c r="A168" s="164"/>
      <c r="B168" s="165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4"/>
      <c r="N168" s="166"/>
      <c r="O168" s="166"/>
      <c r="P168" s="167"/>
      <c r="Q168" s="167"/>
      <c r="R168" s="167"/>
      <c r="S168" s="167"/>
      <c r="T168" s="166"/>
      <c r="U168" s="166"/>
      <c r="V168" s="167"/>
      <c r="W168"/>
    </row>
    <row r="169" spans="1:23" s="163" customFormat="1" ht="13.5">
      <c r="A169" s="164"/>
      <c r="B169" s="165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4"/>
      <c r="N169" s="166"/>
      <c r="O169" s="166"/>
      <c r="P169" s="167"/>
      <c r="Q169" s="167"/>
      <c r="R169" s="167"/>
      <c r="S169" s="167"/>
      <c r="T169" s="166"/>
      <c r="U169" s="166"/>
      <c r="V169" s="167"/>
      <c r="W169"/>
    </row>
    <row r="170" spans="1:23" s="163" customFormat="1" ht="13.5">
      <c r="A170" s="164"/>
      <c r="B170" s="165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4"/>
      <c r="N170" s="166"/>
      <c r="O170" s="166"/>
      <c r="P170" s="167"/>
      <c r="Q170" s="167"/>
      <c r="R170" s="167"/>
      <c r="S170" s="167"/>
      <c r="T170" s="166"/>
      <c r="U170" s="166"/>
      <c r="V170" s="167"/>
      <c r="W170"/>
    </row>
    <row r="171" spans="1:23" s="163" customFormat="1" ht="13.5">
      <c r="A171" s="164"/>
      <c r="B171" s="165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4"/>
      <c r="N171" s="166"/>
      <c r="O171" s="166"/>
      <c r="P171" s="167"/>
      <c r="Q171" s="167"/>
      <c r="R171" s="167"/>
      <c r="S171" s="167"/>
      <c r="T171" s="166"/>
      <c r="U171" s="166"/>
      <c r="V171" s="167"/>
      <c r="W171"/>
    </row>
    <row r="172" spans="1:23" s="163" customFormat="1" ht="13.5">
      <c r="A172" s="164"/>
      <c r="B172" s="165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4"/>
      <c r="N172" s="166"/>
      <c r="O172" s="166"/>
      <c r="P172" s="167"/>
      <c r="Q172" s="167"/>
      <c r="R172" s="167"/>
      <c r="S172" s="167"/>
      <c r="T172" s="166"/>
      <c r="U172" s="166"/>
      <c r="V172" s="167"/>
      <c r="W172"/>
    </row>
    <row r="173" spans="1:23" s="163" customFormat="1" ht="13.5">
      <c r="A173" s="164"/>
      <c r="B173" s="165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4"/>
      <c r="N173" s="166"/>
      <c r="O173" s="166"/>
      <c r="P173" s="167"/>
      <c r="Q173" s="167"/>
      <c r="R173" s="167"/>
      <c r="S173" s="167"/>
      <c r="T173" s="166"/>
      <c r="U173" s="166"/>
      <c r="V173" s="167"/>
      <c r="W173"/>
    </row>
    <row r="174" spans="1:23" s="163" customFormat="1" ht="13.5">
      <c r="A174" s="164"/>
      <c r="B174" s="165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4"/>
      <c r="N174" s="166"/>
      <c r="O174" s="166"/>
      <c r="P174" s="167"/>
      <c r="Q174" s="167"/>
      <c r="R174" s="167"/>
      <c r="S174" s="167"/>
      <c r="T174" s="166"/>
      <c r="U174" s="166"/>
      <c r="V174" s="167"/>
      <c r="W174"/>
    </row>
    <row r="175" spans="1:23" s="163" customFormat="1" ht="13.5">
      <c r="A175" s="164"/>
      <c r="B175" s="165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4"/>
      <c r="N175" s="166"/>
      <c r="O175" s="166"/>
      <c r="P175" s="167"/>
      <c r="Q175" s="167"/>
      <c r="R175" s="167"/>
      <c r="S175" s="167"/>
      <c r="T175" s="166"/>
      <c r="U175" s="166"/>
      <c r="V175" s="167"/>
      <c r="W175"/>
    </row>
    <row r="176" spans="1:23" s="163" customFormat="1" ht="13.5">
      <c r="A176" s="164"/>
      <c r="B176" s="165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4"/>
      <c r="N176" s="166"/>
      <c r="O176" s="166"/>
      <c r="P176" s="167"/>
      <c r="Q176" s="167"/>
      <c r="R176" s="167"/>
      <c r="S176" s="167"/>
      <c r="T176" s="166"/>
      <c r="U176" s="166"/>
      <c r="V176" s="167"/>
      <c r="W176"/>
    </row>
    <row r="177" spans="1:23" s="163" customFormat="1" ht="13.5">
      <c r="A177" s="164"/>
      <c r="B177" s="165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4"/>
      <c r="N177" s="166"/>
      <c r="O177" s="166"/>
      <c r="P177" s="167"/>
      <c r="Q177" s="167"/>
      <c r="R177" s="167"/>
      <c r="S177" s="167"/>
      <c r="T177" s="166"/>
      <c r="U177" s="166"/>
      <c r="V177" s="167"/>
      <c r="W177"/>
    </row>
    <row r="178" spans="1:23" s="163" customFormat="1" ht="13.5">
      <c r="A178" s="164"/>
      <c r="B178" s="165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4"/>
      <c r="N178" s="166"/>
      <c r="O178" s="166"/>
      <c r="P178" s="167"/>
      <c r="Q178" s="167"/>
      <c r="R178" s="167"/>
      <c r="S178" s="167"/>
      <c r="T178" s="166"/>
      <c r="U178" s="166"/>
      <c r="V178" s="167"/>
      <c r="W178"/>
    </row>
    <row r="179" spans="1:23" s="163" customFormat="1" ht="13.5">
      <c r="A179" s="164"/>
      <c r="B179" s="165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4"/>
      <c r="N179" s="166"/>
      <c r="O179" s="166"/>
      <c r="P179" s="167"/>
      <c r="Q179" s="167"/>
      <c r="R179" s="167"/>
      <c r="S179" s="167"/>
      <c r="T179" s="166"/>
      <c r="U179" s="166"/>
      <c r="V179" s="167"/>
      <c r="W179"/>
    </row>
    <row r="180" spans="1:23" s="163" customFormat="1" ht="13.5">
      <c r="A180" s="164"/>
      <c r="B180" s="165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4"/>
      <c r="N180" s="166"/>
      <c r="O180" s="166"/>
      <c r="P180" s="167"/>
      <c r="Q180" s="167"/>
      <c r="R180" s="167"/>
      <c r="S180" s="167"/>
      <c r="T180" s="166"/>
      <c r="U180" s="166"/>
      <c r="V180" s="167"/>
      <c r="W180"/>
    </row>
    <row r="181" spans="1:23" s="163" customFormat="1" ht="13.5">
      <c r="A181" s="164"/>
      <c r="B181" s="165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4"/>
      <c r="N181" s="166"/>
      <c r="O181" s="166"/>
      <c r="P181" s="167"/>
      <c r="Q181" s="167"/>
      <c r="R181" s="167"/>
      <c r="S181" s="167"/>
      <c r="T181" s="166"/>
      <c r="U181" s="166"/>
      <c r="V181" s="167"/>
      <c r="W181"/>
    </row>
    <row r="182" spans="1:23" s="163" customFormat="1" ht="13.5">
      <c r="A182" s="164"/>
      <c r="B182" s="165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4"/>
      <c r="N182" s="166"/>
      <c r="O182" s="166"/>
      <c r="P182" s="167"/>
      <c r="Q182" s="167"/>
      <c r="R182" s="167"/>
      <c r="S182" s="167"/>
      <c r="T182" s="166"/>
      <c r="U182" s="166"/>
      <c r="V182" s="167"/>
      <c r="W182"/>
    </row>
    <row r="183" spans="1:23" s="163" customFormat="1" ht="13.5">
      <c r="A183" s="164"/>
      <c r="B183" s="165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4"/>
      <c r="N183" s="166"/>
      <c r="O183" s="166"/>
      <c r="P183" s="167"/>
      <c r="Q183" s="167"/>
      <c r="R183" s="167"/>
      <c r="S183" s="167"/>
      <c r="T183" s="166"/>
      <c r="U183" s="166"/>
      <c r="V183" s="167"/>
      <c r="W183"/>
    </row>
    <row r="184" spans="1:23" s="163" customFormat="1" ht="13.5">
      <c r="A184" s="164"/>
      <c r="B184" s="165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4"/>
      <c r="N184" s="166"/>
      <c r="O184" s="166"/>
      <c r="P184" s="167"/>
      <c r="Q184" s="167"/>
      <c r="R184" s="167"/>
      <c r="S184" s="167"/>
      <c r="T184" s="166"/>
      <c r="U184" s="166"/>
      <c r="V184" s="167"/>
      <c r="W184"/>
    </row>
    <row r="185" spans="1:23" s="163" customFormat="1" ht="13.5">
      <c r="A185" s="164"/>
      <c r="B185" s="165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4"/>
      <c r="N185" s="166"/>
      <c r="O185" s="166"/>
      <c r="P185" s="167"/>
      <c r="Q185" s="167"/>
      <c r="R185" s="167"/>
      <c r="S185" s="167"/>
      <c r="T185" s="166"/>
      <c r="U185" s="166"/>
      <c r="V185" s="167"/>
      <c r="W185"/>
    </row>
    <row r="186" spans="1:23" s="163" customFormat="1" ht="13.5">
      <c r="A186" s="164"/>
      <c r="B186" s="165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4"/>
      <c r="N186" s="166"/>
      <c r="O186" s="166"/>
      <c r="P186" s="167"/>
      <c r="Q186" s="167"/>
      <c r="R186" s="167"/>
      <c r="S186" s="167"/>
      <c r="T186" s="166"/>
      <c r="U186" s="166"/>
      <c r="V186" s="167"/>
      <c r="W186"/>
    </row>
    <row r="187" spans="1:23" s="163" customFormat="1" ht="13.5">
      <c r="A187" s="164"/>
      <c r="B187" s="165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4"/>
      <c r="N187" s="166"/>
      <c r="O187" s="166"/>
      <c r="P187" s="167"/>
      <c r="Q187" s="167"/>
      <c r="R187" s="167"/>
      <c r="S187" s="167"/>
      <c r="T187" s="166"/>
      <c r="U187" s="166"/>
      <c r="V187" s="167"/>
      <c r="W187"/>
    </row>
    <row r="188" spans="1:23" s="163" customFormat="1" ht="13.5">
      <c r="A188" s="164"/>
      <c r="B188" s="165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4"/>
      <c r="N188" s="166"/>
      <c r="O188" s="166"/>
      <c r="P188" s="167"/>
      <c r="Q188" s="167"/>
      <c r="R188" s="167"/>
      <c r="S188" s="167"/>
      <c r="T188" s="166"/>
      <c r="U188" s="166"/>
      <c r="V188" s="167"/>
      <c r="W188"/>
    </row>
    <row r="189" spans="1:23" s="163" customFormat="1" ht="13.5">
      <c r="A189" s="164"/>
      <c r="B189" s="165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4"/>
      <c r="N189" s="166"/>
      <c r="O189" s="166"/>
      <c r="P189" s="167"/>
      <c r="Q189" s="167"/>
      <c r="R189" s="167"/>
      <c r="S189" s="167"/>
      <c r="T189" s="166"/>
      <c r="U189" s="166"/>
      <c r="V189" s="167"/>
      <c r="W189"/>
    </row>
    <row r="190" spans="1:23" s="163" customFormat="1" ht="13.5">
      <c r="A190" s="164"/>
      <c r="B190" s="165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4"/>
      <c r="N190" s="166"/>
      <c r="O190" s="166"/>
      <c r="P190" s="167"/>
      <c r="Q190" s="167"/>
      <c r="R190" s="167"/>
      <c r="S190" s="167"/>
      <c r="T190" s="166"/>
      <c r="U190" s="166"/>
      <c r="V190" s="167"/>
      <c r="W190"/>
    </row>
    <row r="191" spans="1:23" s="163" customFormat="1" ht="13.5">
      <c r="A191" s="164"/>
      <c r="B191" s="165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4"/>
      <c r="N191" s="166"/>
      <c r="O191" s="166"/>
      <c r="P191" s="167"/>
      <c r="Q191" s="167"/>
      <c r="R191" s="167"/>
      <c r="S191" s="167"/>
      <c r="T191" s="166"/>
      <c r="U191" s="166"/>
      <c r="V191" s="167"/>
      <c r="W191"/>
    </row>
    <row r="192" spans="1:23" s="163" customFormat="1" ht="13.5">
      <c r="A192" s="164"/>
      <c r="B192" s="165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4"/>
      <c r="N192" s="166"/>
      <c r="O192" s="166"/>
      <c r="P192" s="167"/>
      <c r="Q192" s="167"/>
      <c r="R192" s="167"/>
      <c r="S192" s="167"/>
      <c r="T192" s="166"/>
      <c r="U192" s="166"/>
      <c r="V192" s="167"/>
      <c r="W192"/>
    </row>
    <row r="193" spans="1:23" s="163" customFormat="1" ht="13.5">
      <c r="A193" s="164"/>
      <c r="B193" s="165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4"/>
      <c r="N193" s="166"/>
      <c r="O193" s="166"/>
      <c r="P193" s="167"/>
      <c r="Q193" s="167"/>
      <c r="R193" s="167"/>
      <c r="S193" s="167"/>
      <c r="T193" s="166"/>
      <c r="U193" s="166"/>
      <c r="V193" s="167"/>
      <c r="W193"/>
    </row>
    <row r="194" spans="1:23" s="163" customFormat="1" ht="13.5">
      <c r="A194" s="164"/>
      <c r="B194" s="165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4"/>
      <c r="N194" s="166"/>
      <c r="O194" s="166"/>
      <c r="P194" s="167"/>
      <c r="Q194" s="167"/>
      <c r="R194" s="167"/>
      <c r="S194" s="167"/>
      <c r="T194" s="166"/>
      <c r="U194" s="166"/>
      <c r="V194" s="167"/>
      <c r="W194"/>
    </row>
    <row r="195" spans="1:23" s="163" customFormat="1" ht="13.5">
      <c r="A195" s="164"/>
      <c r="B195" s="165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4"/>
      <c r="N195" s="166"/>
      <c r="O195" s="166"/>
      <c r="P195" s="167"/>
      <c r="Q195" s="167"/>
      <c r="R195" s="167"/>
      <c r="S195" s="167"/>
      <c r="T195" s="166"/>
      <c r="U195" s="166"/>
      <c r="V195" s="167"/>
      <c r="W195"/>
    </row>
    <row r="196" spans="1:23" s="163" customFormat="1" ht="13.5">
      <c r="A196" s="164"/>
      <c r="B196" s="165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4"/>
      <c r="N196" s="166"/>
      <c r="O196" s="166"/>
      <c r="P196" s="167"/>
      <c r="Q196" s="167"/>
      <c r="R196" s="167"/>
      <c r="S196" s="167"/>
      <c r="T196" s="166"/>
      <c r="U196" s="166"/>
      <c r="V196" s="167"/>
      <c r="W196"/>
    </row>
    <row r="197" spans="1:23" s="163" customFormat="1" ht="13.5">
      <c r="A197" s="164"/>
      <c r="B197" s="165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4"/>
      <c r="N197" s="166"/>
      <c r="O197" s="166"/>
      <c r="P197" s="167"/>
      <c r="Q197" s="167"/>
      <c r="R197" s="167"/>
      <c r="S197" s="167"/>
      <c r="T197" s="166"/>
      <c r="U197" s="166"/>
      <c r="V197" s="167"/>
      <c r="W197"/>
    </row>
    <row r="198" spans="1:23" s="163" customFormat="1" ht="13.5">
      <c r="A198" s="164"/>
      <c r="B198" s="165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4"/>
      <c r="N198" s="166"/>
      <c r="O198" s="166"/>
      <c r="P198" s="167"/>
      <c r="Q198" s="167"/>
      <c r="R198" s="167"/>
      <c r="S198" s="167"/>
      <c r="T198" s="166"/>
      <c r="U198" s="166"/>
      <c r="V198" s="167"/>
      <c r="W198"/>
    </row>
    <row r="199" spans="1:23" s="163" customFormat="1" ht="13.5">
      <c r="A199" s="164"/>
      <c r="B199" s="165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4"/>
      <c r="N199" s="166"/>
      <c r="O199" s="166"/>
      <c r="P199" s="167"/>
      <c r="Q199" s="167"/>
      <c r="R199" s="167"/>
      <c r="S199" s="167"/>
      <c r="T199" s="166"/>
      <c r="U199" s="166"/>
      <c r="V199" s="167"/>
      <c r="W199"/>
    </row>
    <row r="200" spans="1:23" s="163" customFormat="1" ht="13.5">
      <c r="A200" s="164"/>
      <c r="B200" s="165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4"/>
      <c r="N200" s="166"/>
      <c r="O200" s="166"/>
      <c r="P200" s="167"/>
      <c r="Q200" s="167"/>
      <c r="R200" s="167"/>
      <c r="S200" s="167"/>
      <c r="T200" s="166"/>
      <c r="U200" s="166"/>
      <c r="V200" s="167"/>
      <c r="W200"/>
    </row>
    <row r="201" spans="1:23" s="163" customFormat="1" ht="13.5">
      <c r="A201" s="164"/>
      <c r="B201" s="165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4"/>
      <c r="N201" s="166"/>
      <c r="O201" s="166"/>
      <c r="P201" s="167"/>
      <c r="Q201" s="167"/>
      <c r="R201" s="167"/>
      <c r="S201" s="167"/>
      <c r="T201" s="166"/>
      <c r="U201" s="166"/>
      <c r="V201" s="167"/>
      <c r="W201"/>
    </row>
    <row r="202" spans="1:23" s="163" customFormat="1" ht="13.5">
      <c r="A202" s="164"/>
      <c r="B202" s="165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4"/>
      <c r="N202" s="166"/>
      <c r="O202" s="166"/>
      <c r="P202" s="167"/>
      <c r="Q202" s="167"/>
      <c r="R202" s="167"/>
      <c r="S202" s="167"/>
      <c r="T202" s="166"/>
      <c r="U202" s="166"/>
      <c r="V202" s="167"/>
      <c r="W202"/>
    </row>
    <row r="203" spans="1:23" s="163" customFormat="1" ht="13.5">
      <c r="A203" s="164"/>
      <c r="B203" s="165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4"/>
      <c r="N203" s="166"/>
      <c r="O203" s="166"/>
      <c r="P203" s="167"/>
      <c r="Q203" s="167"/>
      <c r="R203" s="167"/>
      <c r="S203" s="167"/>
      <c r="T203" s="166"/>
      <c r="U203" s="166"/>
      <c r="V203" s="167"/>
      <c r="W203"/>
    </row>
    <row r="204" spans="1:23" s="163" customFormat="1" ht="13.5">
      <c r="A204" s="164"/>
      <c r="B204" s="165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4"/>
      <c r="N204" s="166"/>
      <c r="O204" s="166"/>
      <c r="P204" s="167"/>
      <c r="Q204" s="167"/>
      <c r="R204" s="167"/>
      <c r="S204" s="167"/>
      <c r="T204" s="166"/>
      <c r="U204" s="166"/>
      <c r="V204" s="167"/>
      <c r="W204"/>
    </row>
    <row r="205" spans="1:23" s="163" customFormat="1" ht="13.5">
      <c r="A205" s="164"/>
      <c r="B205" s="165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4"/>
      <c r="N205" s="166"/>
      <c r="O205" s="166"/>
      <c r="P205" s="167"/>
      <c r="Q205" s="167"/>
      <c r="R205" s="167"/>
      <c r="S205" s="167"/>
      <c r="T205" s="166"/>
      <c r="U205" s="166"/>
      <c r="V205" s="167"/>
      <c r="W205"/>
    </row>
    <row r="206" spans="1:23" s="163" customFormat="1" ht="13.5">
      <c r="A206" s="164"/>
      <c r="B206" s="165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4"/>
      <c r="N206" s="166"/>
      <c r="O206" s="166"/>
      <c r="P206" s="167"/>
      <c r="Q206" s="167"/>
      <c r="R206" s="167"/>
      <c r="S206" s="167"/>
      <c r="T206" s="166"/>
      <c r="U206" s="166"/>
      <c r="V206" s="167"/>
      <c r="W206"/>
    </row>
    <row r="207" spans="1:23" s="163" customFormat="1" ht="13.5">
      <c r="A207" s="164"/>
      <c r="B207" s="165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4"/>
      <c r="N207" s="166"/>
      <c r="O207" s="166"/>
      <c r="P207" s="167"/>
      <c r="Q207" s="167"/>
      <c r="R207" s="167"/>
      <c r="S207" s="167"/>
      <c r="T207" s="166"/>
      <c r="U207" s="166"/>
      <c r="V207" s="167"/>
      <c r="W207"/>
    </row>
    <row r="208" spans="1:23" s="163" customFormat="1" ht="13.5">
      <c r="A208" s="164"/>
      <c r="B208" s="165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4"/>
      <c r="N208" s="166"/>
      <c r="O208" s="166"/>
      <c r="P208" s="167"/>
      <c r="Q208" s="167"/>
      <c r="R208" s="167"/>
      <c r="S208" s="167"/>
      <c r="T208" s="166"/>
      <c r="U208" s="166"/>
      <c r="V208" s="167"/>
      <c r="W208"/>
    </row>
    <row r="209" spans="1:23" s="163" customFormat="1" ht="13.5">
      <c r="A209" s="164"/>
      <c r="B209" s="165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4"/>
      <c r="N209" s="166"/>
      <c r="O209" s="166"/>
      <c r="P209" s="167"/>
      <c r="Q209" s="167"/>
      <c r="R209" s="167"/>
      <c r="S209" s="167"/>
      <c r="T209" s="166"/>
      <c r="U209" s="166"/>
      <c r="V209" s="167"/>
      <c r="W209"/>
    </row>
    <row r="210" spans="1:23" s="163" customFormat="1" ht="13.5">
      <c r="A210" s="164"/>
      <c r="B210" s="165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4"/>
      <c r="N210" s="166"/>
      <c r="O210" s="166"/>
      <c r="P210" s="167"/>
      <c r="Q210" s="167"/>
      <c r="R210" s="167"/>
      <c r="S210" s="167"/>
      <c r="T210" s="166"/>
      <c r="U210" s="166"/>
      <c r="V210" s="167"/>
      <c r="W210"/>
    </row>
    <row r="211" spans="1:23" s="163" customFormat="1" ht="13.5">
      <c r="A211" s="164"/>
      <c r="B211" s="165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4"/>
      <c r="N211" s="166"/>
      <c r="O211" s="166"/>
      <c r="P211" s="167"/>
      <c r="Q211" s="167"/>
      <c r="R211" s="167"/>
      <c r="S211" s="167"/>
      <c r="T211" s="166"/>
      <c r="U211" s="166"/>
      <c r="V211" s="167"/>
      <c r="W211"/>
    </row>
    <row r="212" spans="1:23" s="163" customFormat="1" ht="13.5">
      <c r="A212" s="164"/>
      <c r="B212" s="165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4"/>
      <c r="N212" s="166"/>
      <c r="O212" s="166"/>
      <c r="P212" s="167"/>
      <c r="Q212" s="167"/>
      <c r="R212" s="167"/>
      <c r="S212" s="167"/>
      <c r="T212" s="166"/>
      <c r="U212" s="166"/>
      <c r="V212" s="167"/>
      <c r="W212"/>
    </row>
    <row r="213" spans="1:23" s="163" customFormat="1" ht="13.5">
      <c r="A213" s="164"/>
      <c r="B213" s="165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4"/>
      <c r="N213" s="166"/>
      <c r="O213" s="166"/>
      <c r="P213" s="167"/>
      <c r="Q213" s="167"/>
      <c r="R213" s="167"/>
      <c r="S213" s="167"/>
      <c r="T213" s="166"/>
      <c r="U213" s="166"/>
      <c r="V213" s="167"/>
      <c r="W213"/>
    </row>
    <row r="214" spans="1:23" s="163" customFormat="1" ht="13.5">
      <c r="A214" s="164"/>
      <c r="B214" s="165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4"/>
      <c r="N214" s="166"/>
      <c r="O214" s="166"/>
      <c r="P214" s="167"/>
      <c r="Q214" s="167"/>
      <c r="R214" s="167"/>
      <c r="S214" s="167"/>
      <c r="T214" s="166"/>
      <c r="U214" s="166"/>
      <c r="V214" s="167"/>
      <c r="W214"/>
    </row>
    <row r="215" spans="1:23" s="163" customFormat="1" ht="13.5">
      <c r="A215" s="164"/>
      <c r="B215" s="165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4"/>
      <c r="N215" s="166"/>
      <c r="O215" s="166"/>
      <c r="P215" s="167"/>
      <c r="Q215" s="167"/>
      <c r="R215" s="167"/>
      <c r="S215" s="167"/>
      <c r="T215" s="166"/>
      <c r="U215" s="166"/>
      <c r="V215" s="167"/>
      <c r="W215"/>
    </row>
    <row r="216" spans="1:23" s="163" customFormat="1" ht="13.5">
      <c r="A216" s="164"/>
      <c r="B216" s="165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4"/>
      <c r="N216" s="166"/>
      <c r="O216" s="166"/>
      <c r="P216" s="167"/>
      <c r="Q216" s="167"/>
      <c r="R216" s="167"/>
      <c r="S216" s="167"/>
      <c r="T216" s="166"/>
      <c r="U216" s="166"/>
      <c r="V216" s="167"/>
      <c r="W216"/>
    </row>
    <row r="217" spans="1:23" s="163" customFormat="1" ht="13.5">
      <c r="A217" s="164"/>
      <c r="B217" s="165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4"/>
      <c r="N217" s="166"/>
      <c r="O217" s="166"/>
      <c r="P217" s="167"/>
      <c r="Q217" s="167"/>
      <c r="R217" s="167"/>
      <c r="S217" s="167"/>
      <c r="T217" s="166"/>
      <c r="U217" s="166"/>
      <c r="V217" s="167"/>
      <c r="W217"/>
    </row>
    <row r="218" spans="1:23" s="163" customFormat="1" ht="13.5">
      <c r="A218" s="164"/>
      <c r="B218" s="165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4"/>
      <c r="N218" s="166"/>
      <c r="O218" s="166"/>
      <c r="P218" s="167"/>
      <c r="Q218" s="167"/>
      <c r="R218" s="167"/>
      <c r="S218" s="167"/>
      <c r="T218" s="166"/>
      <c r="U218" s="166"/>
      <c r="V218" s="167"/>
      <c r="W218"/>
    </row>
    <row r="219" spans="1:23" s="163" customFormat="1" ht="13.5">
      <c r="A219" s="164"/>
      <c r="B219" s="165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4"/>
      <c r="N219" s="166"/>
      <c r="O219" s="166"/>
      <c r="P219" s="167"/>
      <c r="Q219" s="167"/>
      <c r="R219" s="167"/>
      <c r="S219" s="167"/>
      <c r="T219" s="166"/>
      <c r="U219" s="166"/>
      <c r="V219" s="167"/>
      <c r="W219"/>
    </row>
    <row r="220" spans="1:23" s="163" customFormat="1" ht="13.5">
      <c r="A220" s="164"/>
      <c r="B220" s="165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4"/>
      <c r="N220" s="166"/>
      <c r="O220" s="166"/>
      <c r="P220" s="167"/>
      <c r="Q220" s="167"/>
      <c r="R220" s="167"/>
      <c r="S220" s="167"/>
      <c r="T220" s="166"/>
      <c r="U220" s="166"/>
      <c r="V220" s="167"/>
      <c r="W220"/>
    </row>
    <row r="221" spans="1:23" s="163" customFormat="1" ht="13.5">
      <c r="A221" s="164"/>
      <c r="B221" s="165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4"/>
      <c r="N221" s="166"/>
      <c r="O221" s="166"/>
      <c r="P221" s="167"/>
      <c r="Q221" s="167"/>
      <c r="R221" s="167"/>
      <c r="S221" s="167"/>
      <c r="T221" s="166"/>
      <c r="U221" s="166"/>
      <c r="V221" s="167"/>
      <c r="W221"/>
    </row>
    <row r="222" spans="1:23" s="163" customFormat="1" ht="13.5">
      <c r="A222" s="164"/>
      <c r="B222" s="165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4"/>
      <c r="N222" s="166"/>
      <c r="O222" s="166"/>
      <c r="P222" s="167"/>
      <c r="Q222" s="167"/>
      <c r="R222" s="167"/>
      <c r="S222" s="167"/>
      <c r="T222" s="166"/>
      <c r="U222" s="166"/>
      <c r="V222" s="167"/>
      <c r="W222"/>
    </row>
    <row r="223" spans="1:23" s="163" customFormat="1" ht="13.5">
      <c r="A223" s="164"/>
      <c r="B223" s="165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4"/>
      <c r="N223" s="166"/>
      <c r="O223" s="166"/>
      <c r="P223" s="167"/>
      <c r="Q223" s="167"/>
      <c r="R223" s="167"/>
      <c r="S223" s="167"/>
      <c r="T223" s="166"/>
      <c r="U223" s="166"/>
      <c r="V223" s="167"/>
      <c r="W223"/>
    </row>
    <row r="224" spans="1:23" s="163" customFormat="1" ht="13.5">
      <c r="A224" s="164"/>
      <c r="B224" s="165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4"/>
      <c r="N224" s="166"/>
      <c r="O224" s="166"/>
      <c r="P224" s="167"/>
      <c r="Q224" s="167"/>
      <c r="R224" s="167"/>
      <c r="S224" s="167"/>
      <c r="T224" s="166"/>
      <c r="U224" s="166"/>
      <c r="V224" s="167"/>
      <c r="W224"/>
    </row>
    <row r="225" spans="1:23" s="163" customFormat="1" ht="13.5">
      <c r="A225" s="164"/>
      <c r="B225" s="165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4"/>
      <c r="N225" s="166"/>
      <c r="O225" s="166"/>
      <c r="P225" s="167"/>
      <c r="Q225" s="167"/>
      <c r="R225" s="167"/>
      <c r="S225" s="167"/>
      <c r="T225" s="166"/>
      <c r="U225" s="166"/>
      <c r="V225" s="167"/>
      <c r="W225"/>
    </row>
    <row r="226" spans="1:23" s="163" customFormat="1" ht="13.5">
      <c r="A226" s="164"/>
      <c r="B226" s="165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4"/>
      <c r="N226" s="166"/>
      <c r="O226" s="166"/>
      <c r="P226" s="167"/>
      <c r="Q226" s="167"/>
      <c r="R226" s="167"/>
      <c r="S226" s="167"/>
      <c r="T226" s="166"/>
      <c r="U226" s="166"/>
      <c r="V226" s="167"/>
      <c r="W226"/>
    </row>
    <row r="227" spans="1:23" s="163" customFormat="1" ht="13.5">
      <c r="A227" s="164"/>
      <c r="B227" s="165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4"/>
      <c r="N227" s="166"/>
      <c r="O227" s="166"/>
      <c r="P227" s="167"/>
      <c r="Q227" s="167"/>
      <c r="R227" s="167"/>
      <c r="S227" s="167"/>
      <c r="T227" s="166"/>
      <c r="U227" s="166"/>
      <c r="V227" s="167"/>
      <c r="W227"/>
    </row>
    <row r="228" spans="1:23" s="163" customFormat="1" ht="13.5">
      <c r="A228" s="164"/>
      <c r="B228" s="165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4"/>
      <c r="N228" s="166"/>
      <c r="O228" s="166"/>
      <c r="P228" s="167"/>
      <c r="Q228" s="167"/>
      <c r="R228" s="167"/>
      <c r="S228" s="167"/>
      <c r="T228" s="166"/>
      <c r="U228" s="166"/>
      <c r="V228" s="167"/>
      <c r="W228"/>
    </row>
    <row r="229" spans="1:23" s="163" customFormat="1" ht="13.5">
      <c r="A229" s="164"/>
      <c r="B229" s="165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4"/>
      <c r="N229" s="166"/>
      <c r="O229" s="166"/>
      <c r="P229" s="167"/>
      <c r="Q229" s="167"/>
      <c r="R229" s="167"/>
      <c r="S229" s="167"/>
      <c r="T229" s="166"/>
      <c r="U229" s="166"/>
      <c r="V229" s="167"/>
      <c r="W229"/>
    </row>
    <row r="230" spans="1:23" s="163" customFormat="1" ht="13.5">
      <c r="A230" s="164"/>
      <c r="B230" s="165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4"/>
      <c r="N230" s="166"/>
      <c r="O230" s="166"/>
      <c r="P230" s="167"/>
      <c r="Q230" s="167"/>
      <c r="R230" s="167"/>
      <c r="S230" s="167"/>
      <c r="T230" s="166"/>
      <c r="U230" s="166"/>
      <c r="V230" s="167"/>
      <c r="W230"/>
    </row>
    <row r="231" spans="1:23" s="163" customFormat="1" ht="13.5">
      <c r="A231" s="164"/>
      <c r="B231" s="165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4"/>
      <c r="N231" s="166"/>
      <c r="O231" s="166"/>
      <c r="P231" s="167"/>
      <c r="Q231" s="167"/>
      <c r="R231" s="167"/>
      <c r="S231" s="167"/>
      <c r="T231" s="166"/>
      <c r="U231" s="166"/>
      <c r="V231" s="167"/>
      <c r="W231"/>
    </row>
    <row r="232" spans="1:23" s="163" customFormat="1" ht="13.5">
      <c r="A232" s="164"/>
      <c r="B232" s="165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4"/>
      <c r="N232" s="166"/>
      <c r="O232" s="166"/>
      <c r="P232" s="167"/>
      <c r="Q232" s="167"/>
      <c r="R232" s="167"/>
      <c r="S232" s="167"/>
      <c r="T232" s="166"/>
      <c r="U232" s="166"/>
      <c r="V232" s="167"/>
      <c r="W232"/>
    </row>
    <row r="233" spans="1:23" s="163" customFormat="1" ht="13.5">
      <c r="A233" s="164"/>
      <c r="B233" s="165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4"/>
      <c r="N233" s="166"/>
      <c r="O233" s="166"/>
      <c r="P233" s="167"/>
      <c r="Q233" s="167"/>
      <c r="R233" s="167"/>
      <c r="S233" s="167"/>
      <c r="T233" s="166"/>
      <c r="U233" s="166"/>
      <c r="V233" s="167"/>
      <c r="W233"/>
    </row>
    <row r="234" spans="1:23" s="163" customFormat="1" ht="13.5">
      <c r="A234" s="164"/>
      <c r="B234" s="165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4"/>
      <c r="N234" s="166"/>
      <c r="O234" s="166"/>
      <c r="P234" s="167"/>
      <c r="Q234" s="167"/>
      <c r="R234" s="167"/>
      <c r="S234" s="167"/>
      <c r="T234" s="166"/>
      <c r="U234" s="166"/>
      <c r="V234" s="167"/>
      <c r="W234"/>
    </row>
    <row r="235" spans="1:23" s="163" customFormat="1" ht="13.5">
      <c r="A235" s="164"/>
      <c r="B235" s="165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4"/>
      <c r="N235" s="166"/>
      <c r="O235" s="166"/>
      <c r="P235" s="167"/>
      <c r="Q235" s="167"/>
      <c r="R235" s="167"/>
      <c r="S235" s="167"/>
      <c r="T235" s="166"/>
      <c r="U235" s="166"/>
      <c r="V235" s="167"/>
      <c r="W235"/>
    </row>
    <row r="236" spans="1:23" s="163" customFormat="1" ht="13.5">
      <c r="A236" s="164"/>
      <c r="B236" s="165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4"/>
      <c r="N236" s="166"/>
      <c r="O236" s="166"/>
      <c r="P236" s="167"/>
      <c r="Q236" s="167"/>
      <c r="R236" s="167"/>
      <c r="S236" s="167"/>
      <c r="T236" s="166"/>
      <c r="U236" s="166"/>
      <c r="V236" s="167"/>
      <c r="W236"/>
    </row>
    <row r="237" spans="1:23" s="163" customFormat="1" ht="13.5">
      <c r="A237" s="164"/>
      <c r="B237" s="165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4"/>
      <c r="N237" s="166"/>
      <c r="O237" s="166"/>
      <c r="P237" s="167"/>
      <c r="Q237" s="167"/>
      <c r="R237" s="167"/>
      <c r="S237" s="167"/>
      <c r="T237" s="166"/>
      <c r="U237" s="166"/>
      <c r="V237" s="167"/>
      <c r="W237"/>
    </row>
    <row r="238" spans="1:23" s="163" customFormat="1" ht="13.5">
      <c r="A238" s="164"/>
      <c r="B238" s="165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4"/>
      <c r="N238" s="166"/>
      <c r="O238" s="166"/>
      <c r="P238" s="167"/>
      <c r="Q238" s="167"/>
      <c r="R238" s="167"/>
      <c r="S238" s="167"/>
      <c r="T238" s="166"/>
      <c r="U238" s="166"/>
      <c r="V238" s="167"/>
      <c r="W238"/>
    </row>
    <row r="239" spans="1:23" s="163" customFormat="1" ht="13.5">
      <c r="A239" s="164"/>
      <c r="B239" s="165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4"/>
      <c r="N239" s="166"/>
      <c r="O239" s="166"/>
      <c r="P239" s="167"/>
      <c r="Q239" s="167"/>
      <c r="R239" s="167"/>
      <c r="S239" s="167"/>
      <c r="T239" s="166"/>
      <c r="U239" s="166"/>
      <c r="V239" s="167"/>
      <c r="W239"/>
    </row>
    <row r="240" spans="1:23" s="163" customFormat="1" ht="13.5">
      <c r="A240" s="164"/>
      <c r="B240" s="165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4"/>
      <c r="N240" s="166"/>
      <c r="O240" s="166"/>
      <c r="P240" s="167"/>
      <c r="Q240" s="167"/>
      <c r="R240" s="167"/>
      <c r="S240" s="167"/>
      <c r="T240" s="166"/>
      <c r="U240" s="166"/>
      <c r="V240" s="167"/>
      <c r="W240"/>
    </row>
    <row r="241" spans="1:23" s="163" customFormat="1" ht="13.5">
      <c r="A241" s="164"/>
      <c r="B241" s="165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4"/>
      <c r="N241" s="166"/>
      <c r="O241" s="166"/>
      <c r="P241" s="167"/>
      <c r="Q241" s="167"/>
      <c r="R241" s="167"/>
      <c r="S241" s="167"/>
      <c r="T241" s="166"/>
      <c r="U241" s="166"/>
      <c r="V241" s="167"/>
      <c r="W241"/>
    </row>
    <row r="242" spans="1:23" s="163" customFormat="1" ht="13.5">
      <c r="A242" s="164"/>
      <c r="B242" s="165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4"/>
      <c r="N242" s="166"/>
      <c r="O242" s="166"/>
      <c r="P242" s="167"/>
      <c r="Q242" s="167"/>
      <c r="R242" s="167"/>
      <c r="S242" s="167"/>
      <c r="T242" s="166"/>
      <c r="U242" s="166"/>
      <c r="V242" s="167"/>
      <c r="W242"/>
    </row>
    <row r="243" spans="1:23" s="163" customFormat="1" ht="13.5">
      <c r="A243" s="164"/>
      <c r="B243" s="165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4"/>
      <c r="N243" s="166"/>
      <c r="O243" s="166"/>
      <c r="P243" s="167"/>
      <c r="Q243" s="167"/>
      <c r="R243" s="167"/>
      <c r="S243" s="167"/>
      <c r="T243" s="166"/>
      <c r="U243" s="166"/>
      <c r="V243" s="167"/>
      <c r="W243"/>
    </row>
    <row r="244" spans="1:23" s="163" customFormat="1" ht="13.5">
      <c r="A244" s="164"/>
      <c r="B244" s="165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4"/>
      <c r="N244" s="166"/>
      <c r="O244" s="166"/>
      <c r="P244" s="167"/>
      <c r="Q244" s="167"/>
      <c r="R244" s="167"/>
      <c r="S244" s="167"/>
      <c r="T244" s="166"/>
      <c r="U244" s="166"/>
      <c r="V244" s="167"/>
      <c r="W244"/>
    </row>
    <row r="245" spans="1:23" s="163" customFormat="1" ht="13.5">
      <c r="A245" s="164"/>
      <c r="B245" s="165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4"/>
      <c r="N245" s="166"/>
      <c r="O245" s="166"/>
      <c r="P245" s="167"/>
      <c r="Q245" s="167"/>
      <c r="R245" s="167"/>
      <c r="S245" s="167"/>
      <c r="T245" s="166"/>
      <c r="U245" s="166"/>
      <c r="V245" s="167"/>
      <c r="W245"/>
    </row>
    <row r="246" spans="1:23" s="163" customFormat="1" ht="13.5">
      <c r="A246" s="164"/>
      <c r="B246" s="165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4"/>
      <c r="N246" s="166"/>
      <c r="O246" s="166"/>
      <c r="P246" s="167"/>
      <c r="Q246" s="167"/>
      <c r="R246" s="167"/>
      <c r="S246" s="167"/>
      <c r="T246" s="166"/>
      <c r="U246" s="166"/>
      <c r="V246" s="167"/>
      <c r="W246"/>
    </row>
    <row r="247" spans="1:23" s="163" customFormat="1" ht="13.5">
      <c r="A247" s="164"/>
      <c r="B247" s="165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4"/>
      <c r="N247" s="166"/>
      <c r="O247" s="166"/>
      <c r="P247" s="167"/>
      <c r="Q247" s="167"/>
      <c r="R247" s="167"/>
      <c r="S247" s="167"/>
      <c r="T247" s="166"/>
      <c r="U247" s="166"/>
      <c r="V247" s="167"/>
      <c r="W247"/>
    </row>
    <row r="248" spans="1:23" s="163" customFormat="1" ht="13.5">
      <c r="A248" s="164"/>
      <c r="B248" s="165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4"/>
      <c r="N248" s="166"/>
      <c r="O248" s="166"/>
      <c r="P248" s="167"/>
      <c r="Q248" s="167"/>
      <c r="R248" s="167"/>
      <c r="S248" s="167"/>
      <c r="T248" s="166"/>
      <c r="U248" s="166"/>
      <c r="V248" s="167"/>
      <c r="W248"/>
    </row>
    <row r="249" spans="1:23" s="163" customFormat="1" ht="13.5">
      <c r="A249" s="164"/>
      <c r="B249" s="165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4"/>
      <c r="N249" s="166"/>
      <c r="O249" s="166"/>
      <c r="P249" s="167"/>
      <c r="Q249" s="167"/>
      <c r="R249" s="167"/>
      <c r="S249" s="167"/>
      <c r="T249" s="166"/>
      <c r="U249" s="166"/>
      <c r="V249" s="167"/>
      <c r="W249"/>
    </row>
    <row r="250" spans="1:23" s="163" customFormat="1" ht="13.5">
      <c r="A250" s="164"/>
      <c r="B250" s="165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4"/>
      <c r="N250" s="166"/>
      <c r="O250" s="166"/>
      <c r="P250" s="167"/>
      <c r="Q250" s="167"/>
      <c r="R250" s="167"/>
      <c r="S250" s="167"/>
      <c r="T250" s="166"/>
      <c r="U250" s="166"/>
      <c r="V250" s="167"/>
      <c r="W250"/>
    </row>
    <row r="251" spans="1:23" s="163" customFormat="1" ht="13.5">
      <c r="A251" s="164"/>
      <c r="B251" s="165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4"/>
      <c r="N251" s="166"/>
      <c r="O251" s="166"/>
      <c r="P251" s="167"/>
      <c r="Q251" s="167"/>
      <c r="R251" s="167"/>
      <c r="S251" s="167"/>
      <c r="T251" s="166"/>
      <c r="U251" s="166"/>
      <c r="V251" s="167"/>
      <c r="W251"/>
    </row>
    <row r="252" spans="1:23" s="163" customFormat="1" ht="13.5">
      <c r="A252" s="164"/>
      <c r="B252" s="165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4"/>
      <c r="N252" s="166"/>
      <c r="O252" s="166"/>
      <c r="P252" s="167"/>
      <c r="Q252" s="167"/>
      <c r="R252" s="167"/>
      <c r="S252" s="167"/>
      <c r="T252" s="166"/>
      <c r="U252" s="166"/>
      <c r="V252" s="167"/>
      <c r="W252"/>
    </row>
    <row r="253" spans="1:23" s="163" customFormat="1" ht="13.5">
      <c r="A253" s="164"/>
      <c r="B253" s="165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4"/>
      <c r="N253" s="166"/>
      <c r="O253" s="166"/>
      <c r="P253" s="167"/>
      <c r="Q253" s="167"/>
      <c r="R253" s="167"/>
      <c r="S253" s="167"/>
      <c r="T253" s="166"/>
      <c r="U253" s="166"/>
      <c r="V253" s="167"/>
      <c r="W253"/>
    </row>
    <row r="254" spans="1:23" s="163" customFormat="1" ht="13.5">
      <c r="A254" s="164"/>
      <c r="B254" s="165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4"/>
      <c r="N254" s="166"/>
      <c r="O254" s="166"/>
      <c r="P254" s="167"/>
      <c r="Q254" s="167"/>
      <c r="R254" s="167"/>
      <c r="S254" s="167"/>
      <c r="T254" s="166"/>
      <c r="U254" s="166"/>
      <c r="V254" s="167"/>
      <c r="W254"/>
    </row>
    <row r="255" spans="1:23" s="163" customFormat="1" ht="13.5">
      <c r="A255" s="164"/>
      <c r="B255" s="165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4"/>
      <c r="N255" s="166"/>
      <c r="O255" s="166"/>
      <c r="P255" s="167"/>
      <c r="Q255" s="167"/>
      <c r="R255" s="167"/>
      <c r="S255" s="167"/>
      <c r="T255" s="166"/>
      <c r="U255" s="166"/>
      <c r="V255" s="167"/>
      <c r="W255"/>
    </row>
    <row r="256" spans="1:23" s="163" customFormat="1" ht="13.5">
      <c r="A256" s="164"/>
      <c r="B256" s="165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4"/>
      <c r="N256" s="166"/>
      <c r="O256" s="166"/>
      <c r="P256" s="167"/>
      <c r="Q256" s="167"/>
      <c r="R256" s="167"/>
      <c r="S256" s="167"/>
      <c r="T256" s="166"/>
      <c r="U256" s="166"/>
      <c r="V256" s="167"/>
      <c r="W256"/>
    </row>
    <row r="257" spans="1:23" s="163" customFormat="1" ht="13.5">
      <c r="A257" s="164"/>
      <c r="B257" s="165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4"/>
      <c r="N257" s="166"/>
      <c r="O257" s="166"/>
      <c r="P257" s="167"/>
      <c r="Q257" s="167"/>
      <c r="R257" s="167"/>
      <c r="S257" s="167"/>
      <c r="T257" s="166"/>
      <c r="U257" s="166"/>
      <c r="V257" s="167"/>
      <c r="W257"/>
    </row>
    <row r="258" spans="1:23" s="163" customFormat="1" ht="13.5">
      <c r="A258" s="164"/>
      <c r="B258" s="165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4"/>
      <c r="N258" s="166"/>
      <c r="O258" s="166"/>
      <c r="P258" s="167"/>
      <c r="Q258" s="167"/>
      <c r="R258" s="167"/>
      <c r="S258" s="167"/>
      <c r="T258" s="166"/>
      <c r="U258" s="166"/>
      <c r="V258" s="167"/>
      <c r="W258"/>
    </row>
    <row r="259" spans="1:23" s="163" customFormat="1" ht="13.5">
      <c r="A259" s="164"/>
      <c r="B259" s="165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4"/>
      <c r="N259" s="166"/>
      <c r="O259" s="166"/>
      <c r="P259" s="167"/>
      <c r="Q259" s="167"/>
      <c r="R259" s="167"/>
      <c r="S259" s="167"/>
      <c r="T259" s="166"/>
      <c r="U259" s="166"/>
      <c r="V259" s="167"/>
      <c r="W259"/>
    </row>
    <row r="260" spans="1:23" s="163" customFormat="1" ht="13.5">
      <c r="A260" s="164"/>
      <c r="B260" s="165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4"/>
      <c r="N260" s="166"/>
      <c r="O260" s="166"/>
      <c r="P260" s="167"/>
      <c r="Q260" s="167"/>
      <c r="R260" s="167"/>
      <c r="S260" s="167"/>
      <c r="T260" s="166"/>
      <c r="U260" s="166"/>
      <c r="V260" s="167"/>
      <c r="W260"/>
    </row>
    <row r="261" spans="1:23" s="163" customFormat="1" ht="13.5">
      <c r="A261" s="164"/>
      <c r="B261" s="165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4"/>
      <c r="N261" s="166"/>
      <c r="O261" s="166"/>
      <c r="P261" s="167"/>
      <c r="Q261" s="167"/>
      <c r="R261" s="167"/>
      <c r="S261" s="167"/>
      <c r="T261" s="166"/>
      <c r="U261" s="166"/>
      <c r="V261" s="167"/>
      <c r="W261"/>
    </row>
    <row r="262" spans="1:23" s="163" customFormat="1" ht="13.5">
      <c r="A262" s="164"/>
      <c r="B262" s="165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4"/>
      <c r="N262" s="166"/>
      <c r="O262" s="166"/>
      <c r="P262" s="167"/>
      <c r="Q262" s="167"/>
      <c r="R262" s="167"/>
      <c r="S262" s="167"/>
      <c r="T262" s="166"/>
      <c r="U262" s="166"/>
      <c r="V262" s="167"/>
      <c r="W262"/>
    </row>
    <row r="263" spans="1:23" s="163" customFormat="1" ht="13.5">
      <c r="A263" s="164"/>
      <c r="B263" s="165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4"/>
      <c r="N263" s="166"/>
      <c r="O263" s="166"/>
      <c r="P263" s="167"/>
      <c r="Q263" s="167"/>
      <c r="R263" s="167"/>
      <c r="S263" s="167"/>
      <c r="T263" s="166"/>
      <c r="U263" s="166"/>
      <c r="V263" s="167"/>
      <c r="W263"/>
    </row>
    <row r="264" spans="1:23" s="163" customFormat="1" ht="13.5">
      <c r="A264" s="164"/>
      <c r="B264" s="165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4"/>
      <c r="N264" s="166"/>
      <c r="O264" s="166"/>
      <c r="P264" s="167"/>
      <c r="Q264" s="167"/>
      <c r="R264" s="167"/>
      <c r="S264" s="167"/>
      <c r="T264" s="166"/>
      <c r="U264" s="166"/>
      <c r="V264" s="167"/>
      <c r="W264"/>
    </row>
    <row r="265" spans="1:23" s="163" customFormat="1" ht="13.5">
      <c r="A265" s="164"/>
      <c r="B265" s="165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4"/>
      <c r="N265" s="166"/>
      <c r="O265" s="166"/>
      <c r="P265" s="167"/>
      <c r="Q265" s="167"/>
      <c r="R265" s="167"/>
      <c r="S265" s="167"/>
      <c r="T265" s="166"/>
      <c r="U265" s="166"/>
      <c r="V265" s="167"/>
      <c r="W265"/>
    </row>
    <row r="266" spans="1:23" s="163" customFormat="1" ht="13.5">
      <c r="A266" s="164"/>
      <c r="B266" s="165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4"/>
      <c r="N266" s="166"/>
      <c r="O266" s="166"/>
      <c r="P266" s="167"/>
      <c r="Q266" s="167"/>
      <c r="R266" s="167"/>
      <c r="S266" s="167"/>
      <c r="T266" s="166"/>
      <c r="U266" s="166"/>
      <c r="V266" s="167"/>
      <c r="W266"/>
    </row>
    <row r="267" spans="1:23" s="163" customFormat="1" ht="13.5">
      <c r="A267" s="164"/>
      <c r="B267" s="165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4"/>
      <c r="N267" s="166"/>
      <c r="O267" s="166"/>
      <c r="P267" s="167"/>
      <c r="Q267" s="167"/>
      <c r="R267" s="167"/>
      <c r="S267" s="167"/>
      <c r="T267" s="166"/>
      <c r="U267" s="166"/>
      <c r="V267" s="167"/>
      <c r="W267"/>
    </row>
    <row r="268" spans="1:23" s="163" customFormat="1" ht="13.5">
      <c r="A268" s="164"/>
      <c r="B268" s="165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4"/>
      <c r="N268" s="166"/>
      <c r="O268" s="166"/>
      <c r="P268" s="167"/>
      <c r="Q268" s="167"/>
      <c r="R268" s="167"/>
      <c r="S268" s="167"/>
      <c r="T268" s="166"/>
      <c r="U268" s="166"/>
      <c r="V268" s="167"/>
      <c r="W268"/>
    </row>
    <row r="269" spans="1:23" s="163" customFormat="1" ht="13.5">
      <c r="A269" s="164"/>
      <c r="B269" s="165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4"/>
      <c r="N269" s="166"/>
      <c r="O269" s="166"/>
      <c r="P269" s="167"/>
      <c r="Q269" s="167"/>
      <c r="R269" s="167"/>
      <c r="S269" s="167"/>
      <c r="T269" s="166"/>
      <c r="U269" s="166"/>
      <c r="V269" s="167"/>
      <c r="W269"/>
    </row>
    <row r="270" spans="1:23" s="163" customFormat="1" ht="13.5">
      <c r="A270" s="164"/>
      <c r="B270" s="165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4"/>
      <c r="N270" s="166"/>
      <c r="O270" s="166"/>
      <c r="P270" s="167"/>
      <c r="Q270" s="167"/>
      <c r="R270" s="167"/>
      <c r="S270" s="167"/>
      <c r="T270" s="166"/>
      <c r="U270" s="166"/>
      <c r="V270" s="167"/>
      <c r="W270"/>
    </row>
    <row r="271" spans="1:23" s="163" customFormat="1" ht="13.5">
      <c r="A271" s="164"/>
      <c r="B271" s="165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4"/>
      <c r="N271" s="166"/>
      <c r="O271" s="166"/>
      <c r="P271" s="167"/>
      <c r="Q271" s="167"/>
      <c r="R271" s="167"/>
      <c r="S271" s="167"/>
      <c r="T271" s="166"/>
      <c r="U271" s="166"/>
      <c r="V271" s="167"/>
      <c r="W271"/>
    </row>
    <row r="272" spans="1:23" s="163" customFormat="1" ht="13.5">
      <c r="A272" s="164"/>
      <c r="B272" s="165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4"/>
      <c r="N272" s="166"/>
      <c r="O272" s="166"/>
      <c r="P272" s="167"/>
      <c r="Q272" s="167"/>
      <c r="R272" s="167"/>
      <c r="S272" s="167"/>
      <c r="T272" s="166"/>
      <c r="U272" s="166"/>
      <c r="V272" s="167"/>
      <c r="W272"/>
    </row>
    <row r="273" spans="1:23" s="163" customFormat="1" ht="13.5">
      <c r="A273" s="164"/>
      <c r="B273" s="165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4"/>
      <c r="N273" s="166"/>
      <c r="O273" s="166"/>
      <c r="P273" s="167"/>
      <c r="Q273" s="167"/>
      <c r="R273" s="167"/>
      <c r="S273" s="167"/>
      <c r="T273" s="166"/>
      <c r="U273" s="166"/>
      <c r="V273" s="167"/>
      <c r="W273"/>
    </row>
    <row r="274" spans="1:23" s="163" customFormat="1" ht="13.5">
      <c r="A274" s="164"/>
      <c r="B274" s="165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4"/>
      <c r="N274" s="166"/>
      <c r="O274" s="166"/>
      <c r="P274" s="167"/>
      <c r="Q274" s="167"/>
      <c r="R274" s="167"/>
      <c r="S274" s="167"/>
      <c r="T274" s="166"/>
      <c r="U274" s="166"/>
      <c r="V274" s="167"/>
      <c r="W274"/>
    </row>
    <row r="275" spans="1:23" s="163" customFormat="1" ht="13.5">
      <c r="A275" s="164"/>
      <c r="B275" s="165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4"/>
      <c r="N275" s="166"/>
      <c r="O275" s="166"/>
      <c r="P275" s="167"/>
      <c r="Q275" s="167"/>
      <c r="R275" s="167"/>
      <c r="S275" s="167"/>
      <c r="T275" s="166"/>
      <c r="U275" s="166"/>
      <c r="V275" s="167"/>
      <c r="W275"/>
    </row>
    <row r="276" spans="1:23" s="163" customFormat="1" ht="13.5">
      <c r="A276" s="164"/>
      <c r="B276" s="165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4"/>
      <c r="N276" s="166"/>
      <c r="O276" s="166"/>
      <c r="P276" s="167"/>
      <c r="Q276" s="167"/>
      <c r="R276" s="167"/>
      <c r="S276" s="167"/>
      <c r="T276" s="166"/>
      <c r="U276" s="166"/>
      <c r="V276" s="167"/>
      <c r="W276"/>
    </row>
    <row r="277" spans="1:23" s="163" customFormat="1" ht="13.5">
      <c r="A277" s="164"/>
      <c r="B277" s="165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4"/>
      <c r="N277" s="166"/>
      <c r="O277" s="166"/>
      <c r="P277" s="167"/>
      <c r="Q277" s="167"/>
      <c r="R277" s="167"/>
      <c r="S277" s="167"/>
      <c r="T277" s="166"/>
      <c r="U277" s="166"/>
      <c r="V277" s="167"/>
      <c r="W277"/>
    </row>
    <row r="278" spans="1:23" s="163" customFormat="1" ht="13.5">
      <c r="A278" s="164"/>
      <c r="B278" s="165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4"/>
      <c r="N278" s="166"/>
      <c r="O278" s="166"/>
      <c r="P278" s="167"/>
      <c r="Q278" s="167"/>
      <c r="R278" s="167"/>
      <c r="S278" s="167"/>
      <c r="T278" s="166"/>
      <c r="U278" s="166"/>
      <c r="V278" s="167"/>
      <c r="W278"/>
    </row>
    <row r="279" spans="1:23" s="163" customFormat="1" ht="13.5">
      <c r="A279" s="164"/>
      <c r="B279" s="165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4"/>
      <c r="N279" s="166"/>
      <c r="O279" s="166"/>
      <c r="P279" s="167"/>
      <c r="Q279" s="167"/>
      <c r="R279" s="167"/>
      <c r="S279" s="167"/>
      <c r="T279" s="166"/>
      <c r="U279" s="166"/>
      <c r="V279" s="167"/>
      <c r="W279"/>
    </row>
    <row r="280" spans="1:23" s="163" customFormat="1" ht="13.5">
      <c r="A280" s="164"/>
      <c r="B280" s="165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4"/>
      <c r="N280" s="166"/>
      <c r="O280" s="166"/>
      <c r="P280" s="167"/>
      <c r="Q280" s="167"/>
      <c r="R280" s="167"/>
      <c r="S280" s="167"/>
      <c r="T280" s="166"/>
      <c r="U280" s="166"/>
      <c r="V280" s="167"/>
      <c r="W280"/>
    </row>
    <row r="281" spans="1:23" s="163" customFormat="1" ht="13.5">
      <c r="A281" s="164"/>
      <c r="B281" s="165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4"/>
      <c r="N281" s="166"/>
      <c r="O281" s="166"/>
      <c r="P281" s="167"/>
      <c r="Q281" s="167"/>
      <c r="R281" s="167"/>
      <c r="S281" s="167"/>
      <c r="T281" s="166"/>
      <c r="U281" s="166"/>
      <c r="V281" s="167"/>
      <c r="W281"/>
    </row>
    <row r="282" spans="1:23" s="163" customFormat="1" ht="13.5">
      <c r="A282" s="164"/>
      <c r="B282" s="165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4"/>
      <c r="N282" s="166"/>
      <c r="O282" s="166"/>
      <c r="P282" s="167"/>
      <c r="Q282" s="167"/>
      <c r="R282" s="167"/>
      <c r="S282" s="167"/>
      <c r="T282" s="166"/>
      <c r="U282" s="166"/>
      <c r="V282" s="167"/>
      <c r="W282"/>
    </row>
    <row r="283" spans="1:23" s="163" customFormat="1" ht="13.5">
      <c r="A283" s="164"/>
      <c r="B283" s="165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4"/>
      <c r="N283" s="166"/>
      <c r="O283" s="166"/>
      <c r="P283" s="167"/>
      <c r="Q283" s="167"/>
      <c r="R283" s="167"/>
      <c r="S283" s="167"/>
      <c r="T283" s="166"/>
      <c r="U283" s="166"/>
      <c r="V283" s="167"/>
      <c r="W283"/>
    </row>
    <row r="284" spans="1:23" s="163" customFormat="1" ht="13.5">
      <c r="A284" s="164"/>
      <c r="B284" s="165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4"/>
      <c r="N284" s="166"/>
      <c r="O284" s="166"/>
      <c r="P284" s="167"/>
      <c r="Q284" s="167"/>
      <c r="R284" s="167"/>
      <c r="S284" s="167"/>
      <c r="T284" s="166"/>
      <c r="U284" s="166"/>
      <c r="V284" s="167"/>
      <c r="W284"/>
    </row>
    <row r="285" spans="1:23" s="163" customFormat="1" ht="13.5">
      <c r="A285" s="164"/>
      <c r="B285" s="165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4"/>
      <c r="N285" s="166"/>
      <c r="O285" s="166"/>
      <c r="P285" s="167"/>
      <c r="Q285" s="167"/>
      <c r="R285" s="167"/>
      <c r="S285" s="167"/>
      <c r="T285" s="166"/>
      <c r="U285" s="166"/>
      <c r="V285" s="167"/>
      <c r="W285"/>
    </row>
    <row r="286" spans="1:23" s="163" customFormat="1" ht="13.5">
      <c r="A286" s="164"/>
      <c r="B286" s="165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4"/>
      <c r="N286" s="166"/>
      <c r="O286" s="166"/>
      <c r="P286" s="167"/>
      <c r="Q286" s="167"/>
      <c r="R286" s="167"/>
      <c r="S286" s="167"/>
      <c r="T286" s="166"/>
      <c r="U286" s="166"/>
      <c r="V286" s="167"/>
      <c r="W286"/>
    </row>
    <row r="287" spans="1:23" s="163" customFormat="1" ht="13.5">
      <c r="A287" s="164"/>
      <c r="B287" s="165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4"/>
      <c r="N287" s="166"/>
      <c r="O287" s="166"/>
      <c r="P287" s="167"/>
      <c r="Q287" s="167"/>
      <c r="R287" s="167"/>
      <c r="S287" s="167"/>
      <c r="T287" s="166"/>
      <c r="U287" s="166"/>
      <c r="V287" s="167"/>
      <c r="W287"/>
    </row>
    <row r="288" spans="1:23" s="163" customFormat="1" ht="13.5">
      <c r="A288" s="164"/>
      <c r="B288" s="165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4"/>
      <c r="N288" s="166"/>
      <c r="O288" s="166"/>
      <c r="P288" s="167"/>
      <c r="Q288" s="167"/>
      <c r="R288" s="167"/>
      <c r="S288" s="167"/>
      <c r="T288" s="166"/>
      <c r="U288" s="166"/>
      <c r="V288" s="167"/>
      <c r="W288"/>
    </row>
  </sheetData>
  <mergeCells count="26">
    <mergeCell ref="D3:F3"/>
    <mergeCell ref="A3:A5"/>
    <mergeCell ref="B4:B5"/>
    <mergeCell ref="R4:S4"/>
    <mergeCell ref="G4:G5"/>
    <mergeCell ref="J4:J5"/>
    <mergeCell ref="D4:D5"/>
    <mergeCell ref="M3:M5"/>
    <mergeCell ref="E4:F4"/>
    <mergeCell ref="K4:L4"/>
    <mergeCell ref="U2:V2"/>
    <mergeCell ref="A1:L1"/>
    <mergeCell ref="M1:V1"/>
    <mergeCell ref="U4:V4"/>
    <mergeCell ref="C4:C5"/>
    <mergeCell ref="B3:C3"/>
    <mergeCell ref="T3:V3"/>
    <mergeCell ref="N4:N5"/>
    <mergeCell ref="O4:P4"/>
    <mergeCell ref="H4:I4"/>
    <mergeCell ref="G3:I3"/>
    <mergeCell ref="T4:T5"/>
    <mergeCell ref="J3:L3"/>
    <mergeCell ref="Q3:S3"/>
    <mergeCell ref="Q4:Q5"/>
    <mergeCell ref="N3:P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7" firstPageNumber="116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4"/>
  <sheetViews>
    <sheetView tabSelected="1" view="pageBreakPreview" zoomScale="85" zoomScaleNormal="75" zoomScaleSheetLayoutView="75" workbookViewId="0">
      <selection activeCell="I6" sqref="I6"/>
    </sheetView>
  </sheetViews>
  <sheetFormatPr defaultRowHeight="16.5"/>
  <cols>
    <col min="1" max="1" width="9.77734375" style="657" customWidth="1"/>
    <col min="2" max="2" width="10.5546875" style="658" customWidth="1"/>
    <col min="3" max="6" width="10.5546875" style="656" customWidth="1"/>
    <col min="7" max="7" width="9.77734375" style="657" customWidth="1"/>
    <col min="8" max="13" width="10.5546875" style="656" customWidth="1"/>
    <col min="14" max="15" width="8.44140625" style="656" customWidth="1"/>
    <col min="16" max="16" width="9.77734375" style="657" customWidth="1"/>
    <col min="17" max="21" width="8.44140625" style="656" customWidth="1"/>
    <col min="22" max="22" width="8.77734375" style="657" customWidth="1"/>
    <col min="23" max="16384" width="8.88671875" style="657"/>
  </cols>
  <sheetData>
    <row r="1" spans="1:23" s="641" customFormat="1" ht="54.95" customHeight="1">
      <c r="A1" s="1201" t="s">
        <v>532</v>
      </c>
      <c r="B1" s="1119"/>
      <c r="C1" s="1119"/>
      <c r="D1" s="1119"/>
      <c r="E1" s="1119"/>
      <c r="F1" s="1119"/>
      <c r="G1" s="1201" t="s">
        <v>494</v>
      </c>
      <c r="H1" s="1119"/>
      <c r="I1" s="1119"/>
      <c r="J1" s="1119"/>
      <c r="K1" s="1119"/>
      <c r="L1" s="1119"/>
      <c r="M1" s="1119"/>
      <c r="N1" s="1119"/>
      <c r="O1" s="1119"/>
      <c r="P1" s="1201" t="s">
        <v>494</v>
      </c>
      <c r="Q1" s="1119"/>
      <c r="R1" s="1119"/>
      <c r="S1" s="1119"/>
      <c r="T1" s="1119"/>
      <c r="U1" s="1119"/>
      <c r="V1" s="1119"/>
    </row>
    <row r="2" spans="1:23" s="650" customFormat="1" ht="21" customHeight="1" thickBot="1">
      <c r="A2" s="351"/>
      <c r="B2" s="558"/>
      <c r="C2" s="349"/>
      <c r="D2" s="349"/>
      <c r="E2" s="349"/>
      <c r="F2" s="466" t="s">
        <v>160</v>
      </c>
      <c r="G2" s="351"/>
      <c r="H2" s="349"/>
      <c r="I2" s="640"/>
      <c r="J2" s="349"/>
      <c r="K2" s="349"/>
      <c r="L2" s="349"/>
      <c r="M2" s="349"/>
      <c r="N2" s="349"/>
      <c r="O2" s="466" t="s">
        <v>160</v>
      </c>
      <c r="P2" s="351"/>
      <c r="Q2" s="349"/>
      <c r="R2" s="349"/>
      <c r="S2" s="349"/>
      <c r="T2" s="349"/>
      <c r="U2" s="349"/>
      <c r="V2" s="466" t="s">
        <v>160</v>
      </c>
      <c r="W2" s="349"/>
    </row>
    <row r="3" spans="1:23" s="660" customFormat="1" ht="43.5" customHeight="1">
      <c r="A3" s="1200" t="s">
        <v>77</v>
      </c>
      <c r="B3" s="1208" t="s">
        <v>161</v>
      </c>
      <c r="C3" s="1210" t="s">
        <v>180</v>
      </c>
      <c r="D3" s="1206" t="s">
        <v>429</v>
      </c>
      <c r="E3" s="1206"/>
      <c r="F3" s="1207"/>
      <c r="G3" s="1200" t="s">
        <v>77</v>
      </c>
      <c r="H3" s="1204" t="s">
        <v>165</v>
      </c>
      <c r="I3" s="1205"/>
      <c r="J3" s="1205"/>
      <c r="K3" s="1205"/>
      <c r="L3" s="1205"/>
      <c r="M3" s="1205"/>
      <c r="N3" s="1205"/>
      <c r="O3" s="1114"/>
      <c r="P3" s="1200" t="s">
        <v>77</v>
      </c>
      <c r="Q3" s="1198" t="s">
        <v>173</v>
      </c>
      <c r="R3" s="1199"/>
      <c r="S3" s="1199"/>
      <c r="T3" s="1202" t="s">
        <v>174</v>
      </c>
      <c r="U3" s="1203"/>
      <c r="V3" s="1203"/>
      <c r="W3" s="659"/>
    </row>
    <row r="4" spans="1:23" s="660" customFormat="1" ht="54.75" customHeight="1">
      <c r="A4" s="1126"/>
      <c r="B4" s="1209"/>
      <c r="C4" s="1211"/>
      <c r="D4" s="580" t="s">
        <v>162</v>
      </c>
      <c r="E4" s="741" t="s">
        <v>163</v>
      </c>
      <c r="F4" s="742" t="s">
        <v>164</v>
      </c>
      <c r="G4" s="1126"/>
      <c r="H4" s="579" t="s">
        <v>166</v>
      </c>
      <c r="I4" s="661" t="s">
        <v>167</v>
      </c>
      <c r="J4" s="353" t="s">
        <v>168</v>
      </c>
      <c r="K4" s="353" t="s">
        <v>169</v>
      </c>
      <c r="L4" s="353" t="s">
        <v>170</v>
      </c>
      <c r="M4" s="353" t="s">
        <v>171</v>
      </c>
      <c r="N4" s="354" t="s">
        <v>172</v>
      </c>
      <c r="O4" s="354" t="s">
        <v>430</v>
      </c>
      <c r="P4" s="1126"/>
      <c r="Q4" s="353" t="s">
        <v>175</v>
      </c>
      <c r="R4" s="353" t="s">
        <v>176</v>
      </c>
      <c r="S4" s="353" t="s">
        <v>177</v>
      </c>
      <c r="T4" s="353" t="s">
        <v>175</v>
      </c>
      <c r="U4" s="354" t="s">
        <v>178</v>
      </c>
      <c r="V4" s="354" t="s">
        <v>179</v>
      </c>
      <c r="W4" s="659"/>
    </row>
    <row r="5" spans="1:23" s="348" customFormat="1" ht="24.95" customHeight="1">
      <c r="A5" s="922">
        <v>2015</v>
      </c>
      <c r="B5" s="936">
        <v>4</v>
      </c>
      <c r="C5" s="923">
        <v>10365</v>
      </c>
      <c r="D5" s="923">
        <v>269</v>
      </c>
      <c r="E5" s="923">
        <v>195</v>
      </c>
      <c r="F5" s="923">
        <v>74</v>
      </c>
      <c r="G5" s="922">
        <v>2015</v>
      </c>
      <c r="H5" s="923">
        <v>27815</v>
      </c>
      <c r="I5" s="923">
        <v>11940</v>
      </c>
      <c r="J5" s="923">
        <v>40123</v>
      </c>
      <c r="K5" s="923">
        <v>1172</v>
      </c>
      <c r="L5" s="923">
        <v>101</v>
      </c>
      <c r="M5" s="923">
        <v>15245</v>
      </c>
      <c r="N5" s="923">
        <v>91873</v>
      </c>
      <c r="O5" s="923">
        <v>785</v>
      </c>
      <c r="P5" s="922">
        <v>2015</v>
      </c>
      <c r="Q5" s="936">
        <v>215940</v>
      </c>
      <c r="R5" s="923">
        <v>186189</v>
      </c>
      <c r="S5" s="923">
        <v>29751</v>
      </c>
      <c r="T5" s="923">
        <v>480952</v>
      </c>
      <c r="U5" s="923">
        <v>401634</v>
      </c>
      <c r="V5" s="923">
        <v>79318</v>
      </c>
      <c r="W5" s="347"/>
    </row>
    <row r="6" spans="1:23" s="348" customFormat="1" ht="24.95" customHeight="1">
      <c r="A6" s="785">
        <v>2016</v>
      </c>
      <c r="B6" s="923">
        <v>4</v>
      </c>
      <c r="C6" s="923">
        <v>10457</v>
      </c>
      <c r="D6" s="923">
        <v>272</v>
      </c>
      <c r="E6" s="923">
        <v>198</v>
      </c>
      <c r="F6" s="923">
        <v>74</v>
      </c>
      <c r="G6" s="785">
        <v>2016</v>
      </c>
      <c r="H6" s="923">
        <v>24483.5</v>
      </c>
      <c r="I6" s="923">
        <v>12635.75</v>
      </c>
      <c r="J6" s="923">
        <v>33658.25</v>
      </c>
      <c r="K6" s="923">
        <v>1454.5</v>
      </c>
      <c r="L6" s="923">
        <v>76</v>
      </c>
      <c r="M6" s="923">
        <v>14291.25</v>
      </c>
      <c r="N6" s="923">
        <v>45119.25</v>
      </c>
      <c r="O6" s="923">
        <v>840.25</v>
      </c>
      <c r="P6" s="785">
        <v>2016</v>
      </c>
      <c r="Q6" s="923">
        <v>217786</v>
      </c>
      <c r="R6" s="923">
        <v>187750</v>
      </c>
      <c r="S6" s="923">
        <v>30036</v>
      </c>
      <c r="T6" s="923">
        <v>492861</v>
      </c>
      <c r="U6" s="923">
        <v>412587</v>
      </c>
      <c r="V6" s="923">
        <v>80274</v>
      </c>
      <c r="W6" s="347"/>
    </row>
    <row r="7" spans="1:23" s="346" customFormat="1" ht="24.95" customHeight="1">
      <c r="A7" s="785">
        <v>2017</v>
      </c>
      <c r="B7" s="923">
        <v>4</v>
      </c>
      <c r="C7" s="923">
        <v>9895</v>
      </c>
      <c r="D7" s="923">
        <v>292</v>
      </c>
      <c r="E7" s="923">
        <v>208</v>
      </c>
      <c r="F7" s="923">
        <v>84</v>
      </c>
      <c r="G7" s="785">
        <v>2017</v>
      </c>
      <c r="H7" s="923">
        <v>24990</v>
      </c>
      <c r="I7" s="923">
        <v>10572</v>
      </c>
      <c r="J7" s="923">
        <v>32129</v>
      </c>
      <c r="K7" s="923">
        <v>2083</v>
      </c>
      <c r="L7" s="923">
        <v>108</v>
      </c>
      <c r="M7" s="923">
        <v>14888</v>
      </c>
      <c r="N7" s="923">
        <v>39622</v>
      </c>
      <c r="O7" s="923">
        <v>313</v>
      </c>
      <c r="P7" s="785">
        <v>2017</v>
      </c>
      <c r="Q7" s="923">
        <v>259739</v>
      </c>
      <c r="R7" s="923">
        <v>226130</v>
      </c>
      <c r="S7" s="923">
        <v>33609</v>
      </c>
      <c r="T7" s="923">
        <v>515290</v>
      </c>
      <c r="U7" s="923">
        <v>451454</v>
      </c>
      <c r="V7" s="923">
        <v>63836</v>
      </c>
      <c r="W7" s="345"/>
    </row>
    <row r="8" spans="1:23" s="346" customFormat="1" ht="24.95" customHeight="1">
      <c r="A8" s="785">
        <v>2018</v>
      </c>
      <c r="B8" s="982">
        <v>4</v>
      </c>
      <c r="C8" s="982">
        <v>9104</v>
      </c>
      <c r="D8" s="982">
        <v>287</v>
      </c>
      <c r="E8" s="982">
        <v>199</v>
      </c>
      <c r="F8" s="982">
        <v>88</v>
      </c>
      <c r="G8" s="785">
        <v>2018</v>
      </c>
      <c r="H8" s="983">
        <v>46242</v>
      </c>
      <c r="I8" s="983">
        <v>12252</v>
      </c>
      <c r="J8" s="983">
        <v>45227</v>
      </c>
      <c r="K8" s="983">
        <v>3880</v>
      </c>
      <c r="L8" s="983">
        <v>138</v>
      </c>
      <c r="M8" s="983">
        <v>18331</v>
      </c>
      <c r="N8" s="983">
        <v>38040</v>
      </c>
      <c r="O8" s="983">
        <v>422</v>
      </c>
      <c r="P8" s="785">
        <v>2018</v>
      </c>
      <c r="Q8" s="860">
        <f>SUM(R8:S8)</f>
        <v>289512</v>
      </c>
      <c r="R8" s="860">
        <v>255649</v>
      </c>
      <c r="S8" s="860">
        <v>33863</v>
      </c>
      <c r="T8" s="860">
        <f>SUM(U8:V8)</f>
        <v>530333</v>
      </c>
      <c r="U8" s="860">
        <v>453509</v>
      </c>
      <c r="V8" s="984">
        <v>76824</v>
      </c>
      <c r="W8" s="345"/>
    </row>
    <row r="9" spans="1:23" s="349" customFormat="1" ht="24.95" customHeight="1" thickBot="1">
      <c r="A9" s="855">
        <v>2019</v>
      </c>
      <c r="B9" s="863">
        <v>4</v>
      </c>
      <c r="C9" s="863">
        <v>9014</v>
      </c>
      <c r="D9" s="863">
        <v>310</v>
      </c>
      <c r="E9" s="863">
        <v>217</v>
      </c>
      <c r="F9" s="863">
        <v>93</v>
      </c>
      <c r="G9" s="856">
        <v>2019</v>
      </c>
      <c r="H9" s="864">
        <v>44703</v>
      </c>
      <c r="I9" s="864">
        <v>13401</v>
      </c>
      <c r="J9" s="864">
        <v>46349</v>
      </c>
      <c r="K9" s="864">
        <v>2534</v>
      </c>
      <c r="L9" s="864">
        <v>94</v>
      </c>
      <c r="M9" s="864">
        <v>19338</v>
      </c>
      <c r="N9" s="864">
        <v>34902</v>
      </c>
      <c r="O9" s="864">
        <v>391</v>
      </c>
      <c r="P9" s="856">
        <v>2019</v>
      </c>
      <c r="Q9" s="858">
        <v>324584</v>
      </c>
      <c r="R9" s="858">
        <v>289891</v>
      </c>
      <c r="S9" s="858">
        <v>34693</v>
      </c>
      <c r="T9" s="858">
        <v>547083</v>
      </c>
      <c r="U9" s="858">
        <v>476365</v>
      </c>
      <c r="V9" s="857">
        <v>70718</v>
      </c>
      <c r="W9" s="350"/>
    </row>
    <row r="10" spans="1:23" s="349" customFormat="1" ht="24.95" customHeight="1">
      <c r="A10" s="844" t="s">
        <v>6</v>
      </c>
      <c r="B10" s="1101">
        <v>1</v>
      </c>
      <c r="C10" s="1102">
        <v>5419</v>
      </c>
      <c r="D10" s="1103">
        <v>181</v>
      </c>
      <c r="E10" s="1103">
        <v>112</v>
      </c>
      <c r="F10" s="1103">
        <v>62</v>
      </c>
      <c r="G10" s="851" t="s">
        <v>526</v>
      </c>
      <c r="H10" s="845"/>
      <c r="I10" s="845"/>
      <c r="J10" s="845"/>
      <c r="K10" s="845"/>
      <c r="L10" s="845"/>
      <c r="M10" s="845"/>
      <c r="N10" s="845"/>
      <c r="O10" s="845"/>
      <c r="P10" s="851" t="s">
        <v>526</v>
      </c>
      <c r="Q10" s="845"/>
      <c r="R10" s="845"/>
      <c r="S10" s="845"/>
      <c r="T10" s="848"/>
      <c r="U10" s="847"/>
      <c r="V10" s="847"/>
    </row>
    <row r="11" spans="1:23" s="847" customFormat="1" ht="24.95" customHeight="1">
      <c r="A11" s="922" t="s">
        <v>522</v>
      </c>
      <c r="B11" s="1106">
        <v>1</v>
      </c>
      <c r="C11" s="1109">
        <v>1378</v>
      </c>
      <c r="D11" s="1107">
        <v>47</v>
      </c>
      <c r="E11" s="1107">
        <v>36</v>
      </c>
      <c r="F11" s="1107">
        <v>13</v>
      </c>
      <c r="G11" s="851" t="s">
        <v>525</v>
      </c>
      <c r="H11" s="845"/>
      <c r="I11" s="845"/>
      <c r="J11" s="845"/>
      <c r="K11" s="845"/>
      <c r="L11" s="845"/>
      <c r="M11" s="845"/>
      <c r="N11" s="845"/>
      <c r="O11" s="845"/>
      <c r="P11" s="851" t="s">
        <v>527</v>
      </c>
      <c r="Q11" s="845"/>
      <c r="R11" s="845"/>
      <c r="S11" s="845"/>
      <c r="T11" s="848"/>
    </row>
    <row r="12" spans="1:23" s="847" customFormat="1" ht="24.95" customHeight="1">
      <c r="A12" s="922" t="s">
        <v>523</v>
      </c>
      <c r="B12" s="1101">
        <v>1</v>
      </c>
      <c r="C12" s="1102">
        <v>1164</v>
      </c>
      <c r="D12" s="1103">
        <v>37</v>
      </c>
      <c r="E12" s="1103">
        <v>35</v>
      </c>
      <c r="F12" s="1103">
        <v>12</v>
      </c>
      <c r="G12" s="851"/>
      <c r="H12" s="845"/>
      <c r="I12" s="845"/>
      <c r="J12" s="845"/>
      <c r="K12" s="845"/>
      <c r="L12" s="845"/>
      <c r="M12" s="845"/>
      <c r="N12" s="845"/>
      <c r="O12" s="845"/>
      <c r="P12" s="851"/>
      <c r="Q12" s="845"/>
      <c r="R12" s="845"/>
      <c r="S12" s="845"/>
      <c r="T12" s="848"/>
    </row>
    <row r="13" spans="1:23" s="349" customFormat="1" ht="24.95" customHeight="1" thickBot="1">
      <c r="A13" s="859" t="s">
        <v>524</v>
      </c>
      <c r="B13" s="1108">
        <v>1</v>
      </c>
      <c r="C13" s="1105">
        <v>1053</v>
      </c>
      <c r="D13" s="1104">
        <v>45</v>
      </c>
      <c r="E13" s="1104">
        <v>34</v>
      </c>
      <c r="F13" s="1104">
        <v>6</v>
      </c>
      <c r="G13" s="849"/>
      <c r="H13" s="862"/>
      <c r="I13" s="862"/>
      <c r="J13" s="862"/>
      <c r="K13" s="862"/>
      <c r="L13" s="862"/>
      <c r="M13" s="862"/>
      <c r="N13" s="862"/>
      <c r="O13" s="862"/>
      <c r="P13" s="849"/>
      <c r="Q13" s="862"/>
      <c r="R13" s="862"/>
      <c r="S13" s="862"/>
      <c r="T13" s="847"/>
      <c r="U13" s="847"/>
      <c r="V13" s="847"/>
    </row>
    <row r="14" spans="1:23" s="641" customFormat="1">
      <c r="A14" s="351"/>
      <c r="B14" s="464"/>
      <c r="C14" s="465"/>
      <c r="D14" s="467"/>
      <c r="E14" s="465"/>
      <c r="F14" s="465"/>
      <c r="G14" s="351"/>
      <c r="H14" s="465"/>
      <c r="I14" s="465"/>
      <c r="J14" s="465"/>
      <c r="K14" s="465"/>
      <c r="L14" s="465"/>
      <c r="M14" s="465"/>
      <c r="N14" s="465"/>
      <c r="O14" s="465"/>
      <c r="P14" s="351"/>
      <c r="Q14" s="465"/>
      <c r="R14" s="465"/>
      <c r="S14" s="465"/>
      <c r="T14" s="465"/>
      <c r="U14" s="465"/>
      <c r="V14" s="351"/>
      <c r="W14" s="351"/>
    </row>
    <row r="15" spans="1:23" s="641" customFormat="1">
      <c r="A15" s="351"/>
      <c r="B15" s="464"/>
      <c r="C15" s="465"/>
      <c r="D15" s="852"/>
      <c r="E15" s="852"/>
      <c r="F15" s="852"/>
      <c r="G15" s="351"/>
      <c r="H15" s="465"/>
      <c r="I15" s="465"/>
      <c r="J15" s="465"/>
      <c r="K15" s="465"/>
      <c r="L15" s="465"/>
      <c r="M15" s="465"/>
      <c r="N15" s="465"/>
      <c r="O15" s="465"/>
      <c r="P15" s="351"/>
      <c r="Q15" s="465"/>
      <c r="R15" s="465"/>
      <c r="S15" s="465"/>
      <c r="T15" s="465"/>
      <c r="U15" s="465"/>
      <c r="V15" s="351"/>
      <c r="W15" s="351"/>
    </row>
    <row r="16" spans="1:23" s="641" customFormat="1">
      <c r="A16" s="351"/>
      <c r="B16" s="464"/>
      <c r="C16" s="465"/>
      <c r="D16" s="467"/>
      <c r="E16" s="465"/>
      <c r="F16" s="465"/>
      <c r="G16" s="351"/>
      <c r="H16" s="465"/>
      <c r="I16" s="465"/>
      <c r="J16" s="465"/>
      <c r="K16" s="465"/>
      <c r="L16" s="465"/>
      <c r="M16" s="465"/>
      <c r="N16" s="465"/>
      <c r="O16" s="465"/>
      <c r="P16" s="351"/>
      <c r="Q16" s="465"/>
      <c r="R16" s="465"/>
      <c r="S16" s="465"/>
      <c r="T16" s="465"/>
      <c r="U16" s="465"/>
      <c r="V16" s="351"/>
      <c r="W16" s="351"/>
    </row>
    <row r="17" spans="1:23" s="641" customFormat="1">
      <c r="A17" s="351"/>
      <c r="B17" s="464"/>
      <c r="C17" s="465"/>
      <c r="D17" s="467"/>
      <c r="E17" s="465"/>
      <c r="F17" s="465"/>
      <c r="G17" s="351"/>
      <c r="H17" s="465"/>
      <c r="I17" s="465"/>
      <c r="J17" s="465"/>
      <c r="K17" s="465"/>
      <c r="L17" s="465"/>
      <c r="M17" s="465"/>
      <c r="N17" s="465"/>
      <c r="O17" s="465"/>
      <c r="P17" s="351"/>
      <c r="Q17" s="465"/>
      <c r="R17" s="465"/>
      <c r="S17" s="465"/>
      <c r="T17" s="465"/>
      <c r="U17" s="465"/>
      <c r="V17" s="351"/>
      <c r="W17" s="351"/>
    </row>
    <row r="18" spans="1:23" s="641" customFormat="1">
      <c r="B18" s="651"/>
      <c r="C18" s="652"/>
      <c r="D18" s="653"/>
      <c r="E18" s="652"/>
      <c r="F18" s="652"/>
      <c r="H18" s="652"/>
      <c r="I18" s="652"/>
      <c r="J18" s="652"/>
      <c r="K18" s="652"/>
      <c r="L18" s="652"/>
      <c r="M18" s="652"/>
      <c r="N18" s="652"/>
      <c r="O18" s="652"/>
      <c r="Q18" s="652"/>
      <c r="R18" s="652"/>
      <c r="S18" s="652"/>
      <c r="T18" s="652"/>
      <c r="U18" s="652"/>
    </row>
    <row r="19" spans="1:23" s="641" customFormat="1">
      <c r="B19" s="651"/>
      <c r="C19" s="652"/>
      <c r="D19" s="653"/>
      <c r="E19" s="652"/>
      <c r="F19" s="652"/>
      <c r="H19" s="652"/>
      <c r="I19" s="652"/>
      <c r="J19" s="652"/>
      <c r="K19" s="652"/>
      <c r="L19" s="652"/>
      <c r="M19" s="652"/>
      <c r="N19" s="652"/>
      <c r="O19" s="652"/>
      <c r="Q19" s="652"/>
      <c r="R19" s="652"/>
      <c r="S19" s="652"/>
      <c r="T19" s="652"/>
      <c r="U19" s="652"/>
    </row>
    <row r="20" spans="1:23" s="641" customFormat="1">
      <c r="B20" s="651"/>
      <c r="C20" s="652"/>
      <c r="D20" s="653"/>
      <c r="E20" s="652"/>
      <c r="F20" s="652"/>
      <c r="H20" s="652"/>
      <c r="I20" s="652"/>
      <c r="J20" s="652"/>
      <c r="K20" s="652"/>
      <c r="L20" s="652"/>
      <c r="M20" s="652"/>
      <c r="N20" s="652"/>
      <c r="O20" s="652"/>
      <c r="Q20" s="652"/>
      <c r="R20" s="652"/>
      <c r="S20" s="652"/>
      <c r="T20" s="652"/>
      <c r="U20" s="652"/>
    </row>
    <row r="21" spans="1:23" s="641" customFormat="1">
      <c r="A21" s="436"/>
      <c r="B21" s="651"/>
      <c r="C21" s="652"/>
      <c r="D21" s="653"/>
      <c r="E21" s="652"/>
      <c r="F21" s="652"/>
      <c r="G21" s="436"/>
      <c r="H21" s="652"/>
      <c r="I21" s="652"/>
      <c r="J21" s="652"/>
      <c r="K21" s="652"/>
      <c r="L21" s="652"/>
      <c r="M21" s="652"/>
      <c r="N21" s="652"/>
      <c r="O21" s="652"/>
      <c r="P21" s="436"/>
      <c r="Q21" s="652"/>
      <c r="R21" s="652"/>
      <c r="S21" s="652"/>
      <c r="T21" s="652"/>
      <c r="U21" s="652"/>
      <c r="W21" s="436"/>
    </row>
    <row r="22" spans="1:23" s="641" customFormat="1">
      <c r="A22" s="436"/>
      <c r="B22" s="651"/>
      <c r="C22" s="652"/>
      <c r="D22" s="653"/>
      <c r="E22" s="652"/>
      <c r="F22" s="652"/>
      <c r="G22" s="436"/>
      <c r="H22" s="652"/>
      <c r="I22" s="652"/>
      <c r="J22" s="652"/>
      <c r="K22" s="652"/>
      <c r="L22" s="652"/>
      <c r="M22" s="652"/>
      <c r="N22" s="652"/>
      <c r="O22" s="652"/>
      <c r="P22" s="436"/>
      <c r="Q22" s="652"/>
      <c r="R22" s="652"/>
      <c r="S22" s="652"/>
      <c r="T22" s="652"/>
      <c r="U22" s="652"/>
      <c r="W22" s="436"/>
    </row>
    <row r="23" spans="1:23" s="641" customFormat="1">
      <c r="A23" s="436"/>
      <c r="B23" s="651"/>
      <c r="C23" s="652"/>
      <c r="D23" s="653"/>
      <c r="E23" s="652"/>
      <c r="F23" s="652"/>
      <c r="G23" s="436"/>
      <c r="H23" s="652"/>
      <c r="I23" s="652"/>
      <c r="J23" s="652"/>
      <c r="K23" s="652"/>
      <c r="L23" s="652"/>
      <c r="M23" s="652"/>
      <c r="N23" s="652"/>
      <c r="O23" s="652"/>
      <c r="P23" s="436"/>
      <c r="Q23" s="652"/>
      <c r="R23" s="652"/>
      <c r="S23" s="652"/>
      <c r="T23" s="652"/>
      <c r="U23" s="652"/>
      <c r="W23" s="436"/>
    </row>
    <row r="24" spans="1:23" s="641" customFormat="1">
      <c r="A24" s="436"/>
      <c r="B24" s="651"/>
      <c r="C24" s="652"/>
      <c r="D24" s="653"/>
      <c r="E24" s="652"/>
      <c r="F24" s="652"/>
      <c r="G24" s="436"/>
      <c r="H24" s="652"/>
      <c r="I24" s="652"/>
      <c r="J24" s="652"/>
      <c r="K24" s="652"/>
      <c r="L24" s="652"/>
      <c r="M24" s="652"/>
      <c r="N24" s="652"/>
      <c r="O24" s="652"/>
      <c r="P24" s="436"/>
      <c r="Q24" s="652"/>
      <c r="R24" s="652"/>
      <c r="S24" s="652"/>
      <c r="T24" s="652"/>
      <c r="U24" s="652"/>
      <c r="W24" s="436"/>
    </row>
    <row r="25" spans="1:23" s="641" customFormat="1">
      <c r="A25" s="436"/>
      <c r="B25" s="651"/>
      <c r="C25" s="652"/>
      <c r="D25" s="653"/>
      <c r="E25" s="652"/>
      <c r="F25" s="652"/>
      <c r="G25" s="436"/>
      <c r="H25" s="652"/>
      <c r="I25" s="652"/>
      <c r="J25" s="652"/>
      <c r="K25" s="652"/>
      <c r="L25" s="652"/>
      <c r="M25" s="652"/>
      <c r="N25" s="652"/>
      <c r="O25" s="652"/>
      <c r="P25" s="436"/>
      <c r="Q25" s="652"/>
      <c r="R25" s="652"/>
      <c r="S25" s="652"/>
      <c r="T25" s="652"/>
      <c r="U25" s="652"/>
      <c r="W25" s="436"/>
    </row>
    <row r="26" spans="1:23" s="641" customFormat="1">
      <c r="A26" s="436"/>
      <c r="B26" s="651"/>
      <c r="C26" s="652"/>
      <c r="D26" s="653"/>
      <c r="E26" s="652"/>
      <c r="F26" s="652"/>
      <c r="G26" s="436"/>
      <c r="H26" s="652"/>
      <c r="I26" s="652"/>
      <c r="J26" s="652"/>
      <c r="K26" s="652"/>
      <c r="L26" s="652"/>
      <c r="M26" s="652"/>
      <c r="N26" s="652"/>
      <c r="O26" s="652"/>
      <c r="P26" s="436"/>
      <c r="Q26" s="652"/>
      <c r="R26" s="652"/>
      <c r="S26" s="652"/>
      <c r="T26" s="652"/>
      <c r="U26" s="652"/>
      <c r="W26" s="436"/>
    </row>
    <row r="27" spans="1:23" s="641" customFormat="1">
      <c r="A27" s="436"/>
      <c r="B27" s="651"/>
      <c r="C27" s="652"/>
      <c r="D27" s="653"/>
      <c r="E27" s="652"/>
      <c r="F27" s="652"/>
      <c r="G27" s="436"/>
      <c r="H27" s="652"/>
      <c r="I27" s="652"/>
      <c r="J27" s="652"/>
      <c r="K27" s="652"/>
      <c r="L27" s="652"/>
      <c r="M27" s="652"/>
      <c r="N27" s="652"/>
      <c r="O27" s="652"/>
      <c r="P27" s="436"/>
      <c r="Q27" s="652"/>
      <c r="R27" s="652"/>
      <c r="S27" s="652"/>
      <c r="T27" s="652"/>
      <c r="U27" s="652"/>
      <c r="W27" s="436"/>
    </row>
    <row r="28" spans="1:23" s="641" customFormat="1">
      <c r="A28" s="436"/>
      <c r="B28" s="651"/>
      <c r="C28" s="652"/>
      <c r="D28" s="653"/>
      <c r="E28" s="652"/>
      <c r="F28" s="652"/>
      <c r="G28" s="436"/>
      <c r="H28" s="652"/>
      <c r="I28" s="652"/>
      <c r="J28" s="652"/>
      <c r="K28" s="652"/>
      <c r="L28" s="652"/>
      <c r="M28" s="652"/>
      <c r="N28" s="652"/>
      <c r="O28" s="652"/>
      <c r="P28" s="436"/>
      <c r="Q28" s="652"/>
      <c r="R28" s="652"/>
      <c r="S28" s="652"/>
      <c r="T28" s="652"/>
      <c r="U28" s="652"/>
      <c r="W28" s="436"/>
    </row>
    <row r="29" spans="1:23" s="641" customFormat="1">
      <c r="A29" s="436"/>
      <c r="B29" s="651"/>
      <c r="C29" s="652"/>
      <c r="D29" s="653"/>
      <c r="E29" s="652"/>
      <c r="F29" s="652"/>
      <c r="G29" s="436"/>
      <c r="H29" s="652"/>
      <c r="I29" s="652"/>
      <c r="J29" s="652"/>
      <c r="K29" s="652"/>
      <c r="L29" s="652"/>
      <c r="M29" s="652"/>
      <c r="N29" s="652"/>
      <c r="O29" s="652"/>
      <c r="P29" s="436"/>
      <c r="Q29" s="652"/>
      <c r="R29" s="652"/>
      <c r="S29" s="652"/>
      <c r="T29" s="652"/>
      <c r="U29" s="652"/>
      <c r="W29" s="436"/>
    </row>
    <row r="30" spans="1:23" s="641" customFormat="1">
      <c r="A30" s="436"/>
      <c r="B30" s="651"/>
      <c r="C30" s="652"/>
      <c r="D30" s="653"/>
      <c r="E30" s="652"/>
      <c r="F30" s="652"/>
      <c r="G30" s="436"/>
      <c r="H30" s="652"/>
      <c r="I30" s="652"/>
      <c r="J30" s="652"/>
      <c r="K30" s="652"/>
      <c r="L30" s="652"/>
      <c r="M30" s="652"/>
      <c r="N30" s="652"/>
      <c r="O30" s="652"/>
      <c r="P30" s="436"/>
      <c r="Q30" s="652"/>
      <c r="R30" s="652"/>
      <c r="S30" s="652"/>
      <c r="T30" s="652"/>
      <c r="U30" s="652"/>
      <c r="W30" s="436"/>
    </row>
    <row r="31" spans="1:23">
      <c r="A31" s="436"/>
      <c r="B31" s="654"/>
      <c r="C31" s="655"/>
      <c r="E31" s="655"/>
      <c r="F31" s="655"/>
      <c r="G31" s="436"/>
      <c r="H31" s="655"/>
      <c r="I31" s="655"/>
      <c r="J31" s="655"/>
      <c r="K31" s="655"/>
      <c r="L31" s="655"/>
      <c r="M31" s="655"/>
      <c r="N31" s="655"/>
      <c r="O31" s="655"/>
      <c r="P31" s="436"/>
      <c r="Q31" s="655"/>
      <c r="R31" s="655"/>
      <c r="S31" s="655"/>
      <c r="T31" s="655"/>
      <c r="U31" s="655"/>
      <c r="W31" s="436"/>
    </row>
    <row r="32" spans="1:23">
      <c r="A32" s="436"/>
      <c r="B32" s="654"/>
      <c r="C32" s="655"/>
      <c r="E32" s="655"/>
      <c r="F32" s="655"/>
      <c r="G32" s="436"/>
      <c r="H32" s="655"/>
      <c r="I32" s="655"/>
      <c r="J32" s="655"/>
      <c r="K32" s="655"/>
      <c r="L32" s="655"/>
      <c r="M32" s="655"/>
      <c r="N32" s="655"/>
      <c r="O32" s="655"/>
      <c r="P32" s="436"/>
      <c r="Q32" s="655"/>
      <c r="R32" s="655"/>
      <c r="S32" s="655"/>
      <c r="T32" s="655"/>
      <c r="U32" s="655"/>
      <c r="W32" s="436"/>
    </row>
    <row r="33" spans="1:23">
      <c r="A33" s="436"/>
      <c r="B33" s="654"/>
      <c r="C33" s="655"/>
      <c r="E33" s="655"/>
      <c r="F33" s="655"/>
      <c r="G33" s="436"/>
      <c r="H33" s="655"/>
      <c r="I33" s="655"/>
      <c r="J33" s="655"/>
      <c r="K33" s="655"/>
      <c r="L33" s="655"/>
      <c r="M33" s="655"/>
      <c r="N33" s="655"/>
      <c r="O33" s="655"/>
      <c r="P33" s="436"/>
      <c r="Q33" s="655"/>
      <c r="R33" s="655"/>
      <c r="S33" s="655"/>
      <c r="T33" s="655"/>
      <c r="U33" s="655"/>
      <c r="W33" s="436"/>
    </row>
    <row r="34" spans="1:23">
      <c r="A34" s="436"/>
      <c r="B34" s="654"/>
      <c r="C34" s="655"/>
      <c r="E34" s="655"/>
      <c r="F34" s="655"/>
      <c r="G34" s="436"/>
      <c r="H34" s="655"/>
      <c r="I34" s="655"/>
      <c r="J34" s="655"/>
      <c r="K34" s="655"/>
      <c r="L34" s="655"/>
      <c r="M34" s="655"/>
      <c r="N34" s="655"/>
      <c r="O34" s="655"/>
      <c r="P34" s="436"/>
      <c r="Q34" s="655"/>
      <c r="R34" s="655"/>
      <c r="S34" s="655"/>
      <c r="T34" s="655"/>
      <c r="U34" s="655"/>
      <c r="W34" s="436"/>
    </row>
    <row r="35" spans="1:23">
      <c r="A35" s="436"/>
      <c r="B35" s="654"/>
      <c r="C35" s="655"/>
      <c r="E35" s="655"/>
      <c r="F35" s="655"/>
      <c r="G35" s="436"/>
      <c r="H35" s="655"/>
      <c r="I35" s="655"/>
      <c r="J35" s="655"/>
      <c r="K35" s="655"/>
      <c r="L35" s="655"/>
      <c r="M35" s="655"/>
      <c r="N35" s="655"/>
      <c r="O35" s="655"/>
      <c r="P35" s="436"/>
      <c r="Q35" s="655"/>
      <c r="R35" s="655"/>
      <c r="S35" s="655"/>
      <c r="T35" s="655"/>
      <c r="U35" s="655"/>
      <c r="W35" s="436"/>
    </row>
    <row r="36" spans="1:23">
      <c r="A36" s="436"/>
      <c r="B36" s="654"/>
      <c r="C36" s="655"/>
      <c r="E36" s="655"/>
      <c r="F36" s="655"/>
      <c r="G36" s="436"/>
      <c r="H36" s="655"/>
      <c r="I36" s="655"/>
      <c r="J36" s="655"/>
      <c r="K36" s="655"/>
      <c r="L36" s="655"/>
      <c r="M36" s="655"/>
      <c r="N36" s="655"/>
      <c r="O36" s="655"/>
      <c r="P36" s="436"/>
      <c r="Q36" s="655"/>
      <c r="R36" s="655"/>
      <c r="S36" s="655"/>
      <c r="T36" s="655"/>
      <c r="U36" s="655"/>
      <c r="W36" s="436"/>
    </row>
    <row r="37" spans="1:23">
      <c r="A37" s="436"/>
      <c r="B37" s="654"/>
      <c r="C37" s="655"/>
      <c r="E37" s="655"/>
      <c r="F37" s="655"/>
      <c r="G37" s="436"/>
      <c r="H37" s="655"/>
      <c r="I37" s="655"/>
      <c r="J37" s="655"/>
      <c r="K37" s="655"/>
      <c r="L37" s="655"/>
      <c r="M37" s="655"/>
      <c r="N37" s="655"/>
      <c r="O37" s="655"/>
      <c r="P37" s="436"/>
      <c r="Q37" s="655"/>
      <c r="R37" s="655"/>
      <c r="S37" s="655"/>
      <c r="T37" s="655"/>
      <c r="U37" s="655"/>
      <c r="W37" s="436"/>
    </row>
    <row r="38" spans="1:23">
      <c r="A38" s="436"/>
      <c r="B38" s="654"/>
      <c r="C38" s="655"/>
      <c r="E38" s="655"/>
      <c r="F38" s="655"/>
      <c r="G38" s="436"/>
      <c r="H38" s="655"/>
      <c r="I38" s="655"/>
      <c r="J38" s="655"/>
      <c r="K38" s="655"/>
      <c r="L38" s="655"/>
      <c r="M38" s="655"/>
      <c r="N38" s="655"/>
      <c r="O38" s="655"/>
      <c r="P38" s="436"/>
      <c r="Q38" s="655"/>
      <c r="R38" s="655"/>
      <c r="S38" s="655"/>
      <c r="T38" s="655"/>
      <c r="U38" s="655"/>
      <c r="W38" s="436"/>
    </row>
    <row r="39" spans="1:23">
      <c r="A39" s="436"/>
      <c r="B39" s="654"/>
      <c r="C39" s="655"/>
      <c r="E39" s="655"/>
      <c r="F39" s="655"/>
      <c r="G39" s="436"/>
      <c r="H39" s="655"/>
      <c r="I39" s="655"/>
      <c r="J39" s="655"/>
      <c r="K39" s="655"/>
      <c r="L39" s="655"/>
      <c r="M39" s="655"/>
      <c r="N39" s="655"/>
      <c r="O39" s="655"/>
      <c r="P39" s="436"/>
      <c r="Q39" s="655"/>
      <c r="R39" s="655"/>
      <c r="S39" s="655"/>
      <c r="T39" s="655"/>
      <c r="U39" s="655"/>
      <c r="W39" s="436"/>
    </row>
    <row r="40" spans="1:23">
      <c r="A40" s="436"/>
      <c r="B40" s="654"/>
      <c r="C40" s="655"/>
      <c r="E40" s="655"/>
      <c r="F40" s="655"/>
      <c r="G40" s="436"/>
      <c r="H40" s="655"/>
      <c r="I40" s="655"/>
      <c r="J40" s="655"/>
      <c r="K40" s="655"/>
      <c r="L40" s="655"/>
      <c r="M40" s="655"/>
      <c r="N40" s="655"/>
      <c r="O40" s="655"/>
      <c r="P40" s="436"/>
      <c r="Q40" s="655"/>
      <c r="R40" s="655"/>
      <c r="S40" s="655"/>
      <c r="T40" s="655"/>
      <c r="U40" s="655"/>
      <c r="W40" s="436"/>
    </row>
    <row r="41" spans="1:23">
      <c r="A41" s="436"/>
      <c r="B41" s="654"/>
      <c r="C41" s="655"/>
      <c r="E41" s="655"/>
      <c r="F41" s="655"/>
      <c r="G41" s="436"/>
      <c r="H41" s="655"/>
      <c r="I41" s="655"/>
      <c r="J41" s="655"/>
      <c r="K41" s="655"/>
      <c r="L41" s="655"/>
      <c r="M41" s="655"/>
      <c r="N41" s="655"/>
      <c r="O41" s="655"/>
      <c r="P41" s="436"/>
      <c r="Q41" s="655"/>
      <c r="R41" s="655"/>
      <c r="S41" s="655"/>
      <c r="T41" s="655"/>
      <c r="U41" s="655"/>
      <c r="W41" s="436"/>
    </row>
    <row r="42" spans="1:23">
      <c r="A42" s="436"/>
      <c r="B42" s="654"/>
      <c r="C42" s="655"/>
      <c r="E42" s="655"/>
      <c r="F42" s="655"/>
      <c r="G42" s="436"/>
      <c r="H42" s="655"/>
      <c r="I42" s="655"/>
      <c r="J42" s="655"/>
      <c r="K42" s="655"/>
      <c r="L42" s="655"/>
      <c r="M42" s="655"/>
      <c r="N42" s="655"/>
      <c r="O42" s="655"/>
      <c r="P42" s="436"/>
      <c r="Q42" s="655"/>
      <c r="R42" s="655"/>
      <c r="S42" s="655"/>
      <c r="T42" s="655"/>
      <c r="U42" s="655"/>
      <c r="W42" s="436"/>
    </row>
    <row r="43" spans="1:23">
      <c r="A43" s="436"/>
      <c r="B43" s="654"/>
      <c r="C43" s="655"/>
      <c r="E43" s="655"/>
      <c r="F43" s="655"/>
      <c r="G43" s="436"/>
      <c r="H43" s="655"/>
      <c r="I43" s="655"/>
      <c r="J43" s="655"/>
      <c r="K43" s="655"/>
      <c r="L43" s="655"/>
      <c r="M43" s="655"/>
      <c r="N43" s="655"/>
      <c r="O43" s="655"/>
      <c r="P43" s="436"/>
      <c r="Q43" s="655"/>
      <c r="R43" s="655"/>
      <c r="S43" s="655"/>
      <c r="T43" s="655"/>
      <c r="U43" s="655"/>
      <c r="W43" s="436"/>
    </row>
    <row r="44" spans="1:23">
      <c r="A44" s="436"/>
      <c r="B44" s="654"/>
      <c r="C44" s="655"/>
      <c r="E44" s="655"/>
      <c r="F44" s="655"/>
      <c r="G44" s="436"/>
      <c r="H44" s="655"/>
      <c r="I44" s="655"/>
      <c r="J44" s="655"/>
      <c r="K44" s="655"/>
      <c r="L44" s="655"/>
      <c r="M44" s="655"/>
      <c r="N44" s="655"/>
      <c r="O44" s="655"/>
      <c r="P44" s="436"/>
      <c r="Q44" s="655"/>
      <c r="R44" s="655"/>
      <c r="S44" s="655"/>
      <c r="T44" s="655"/>
      <c r="U44" s="655"/>
      <c r="W44" s="436"/>
    </row>
    <row r="45" spans="1:23">
      <c r="A45" s="436"/>
      <c r="B45" s="654"/>
      <c r="C45" s="655"/>
      <c r="E45" s="655"/>
      <c r="F45" s="655"/>
      <c r="G45" s="436"/>
      <c r="H45" s="655"/>
      <c r="I45" s="655"/>
      <c r="J45" s="655"/>
      <c r="K45" s="655"/>
      <c r="L45" s="655"/>
      <c r="M45" s="655"/>
      <c r="N45" s="655"/>
      <c r="O45" s="655"/>
      <c r="P45" s="436"/>
      <c r="Q45" s="655"/>
      <c r="R45" s="655"/>
      <c r="S45" s="655"/>
      <c r="T45" s="655"/>
      <c r="U45" s="655"/>
      <c r="W45" s="436"/>
    </row>
    <row r="46" spans="1:23">
      <c r="A46" s="436"/>
      <c r="B46" s="654"/>
      <c r="C46" s="655"/>
      <c r="E46" s="655"/>
      <c r="F46" s="655"/>
      <c r="G46" s="436"/>
      <c r="H46" s="655"/>
      <c r="I46" s="655"/>
      <c r="J46" s="655"/>
      <c r="K46" s="655"/>
      <c r="L46" s="655"/>
      <c r="M46" s="655"/>
      <c r="N46" s="655"/>
      <c r="O46" s="655"/>
      <c r="P46" s="436"/>
      <c r="Q46" s="655"/>
      <c r="R46" s="655"/>
      <c r="S46" s="655"/>
      <c r="T46" s="655"/>
      <c r="U46" s="655"/>
      <c r="W46" s="436"/>
    </row>
    <row r="47" spans="1:23">
      <c r="A47" s="436"/>
      <c r="B47" s="654"/>
      <c r="C47" s="655"/>
      <c r="E47" s="655"/>
      <c r="F47" s="655"/>
      <c r="G47" s="436"/>
      <c r="H47" s="655"/>
      <c r="I47" s="655"/>
      <c r="J47" s="655"/>
      <c r="K47" s="655"/>
      <c r="L47" s="655"/>
      <c r="M47" s="655"/>
      <c r="N47" s="655"/>
      <c r="O47" s="655"/>
      <c r="P47" s="436"/>
      <c r="Q47" s="655"/>
      <c r="R47" s="655"/>
      <c r="S47" s="655"/>
      <c r="T47" s="655"/>
      <c r="U47" s="655"/>
      <c r="W47" s="436"/>
    </row>
    <row r="48" spans="1:23">
      <c r="A48" s="436"/>
      <c r="B48" s="654"/>
      <c r="C48" s="655"/>
      <c r="E48" s="655"/>
      <c r="F48" s="655"/>
      <c r="G48" s="436"/>
      <c r="H48" s="655"/>
      <c r="I48" s="655"/>
      <c r="J48" s="655"/>
      <c r="K48" s="655"/>
      <c r="L48" s="655"/>
      <c r="M48" s="655"/>
      <c r="N48" s="655"/>
      <c r="O48" s="655"/>
      <c r="P48" s="436"/>
      <c r="Q48" s="655"/>
      <c r="R48" s="655"/>
      <c r="S48" s="655"/>
      <c r="T48" s="655"/>
      <c r="U48" s="655"/>
      <c r="W48" s="436"/>
    </row>
    <row r="49" spans="1:23">
      <c r="A49" s="436"/>
      <c r="B49" s="654"/>
      <c r="C49" s="655"/>
      <c r="E49" s="655"/>
      <c r="F49" s="655"/>
      <c r="G49" s="436"/>
      <c r="H49" s="655"/>
      <c r="I49" s="655"/>
      <c r="J49" s="655"/>
      <c r="K49" s="655"/>
      <c r="L49" s="655"/>
      <c r="M49" s="655"/>
      <c r="N49" s="655"/>
      <c r="O49" s="655"/>
      <c r="P49" s="436"/>
      <c r="Q49" s="655"/>
      <c r="R49" s="655"/>
      <c r="S49" s="655"/>
      <c r="T49" s="655"/>
      <c r="U49" s="655"/>
      <c r="W49" s="436"/>
    </row>
    <row r="50" spans="1:23">
      <c r="A50" s="436"/>
      <c r="B50" s="654"/>
      <c r="C50" s="655"/>
      <c r="E50" s="655"/>
      <c r="F50" s="655"/>
      <c r="G50" s="436"/>
      <c r="H50" s="655"/>
      <c r="I50" s="655"/>
      <c r="J50" s="655"/>
      <c r="K50" s="655"/>
      <c r="L50" s="655"/>
      <c r="M50" s="655"/>
      <c r="N50" s="655"/>
      <c r="O50" s="655"/>
      <c r="P50" s="436"/>
      <c r="Q50" s="655"/>
      <c r="R50" s="655"/>
      <c r="S50" s="655"/>
      <c r="T50" s="655"/>
      <c r="U50" s="655"/>
      <c r="W50" s="436"/>
    </row>
    <row r="51" spans="1:23">
      <c r="A51" s="436"/>
      <c r="B51" s="654"/>
      <c r="C51" s="655"/>
      <c r="E51" s="655"/>
      <c r="F51" s="655"/>
      <c r="G51" s="436"/>
      <c r="H51" s="655"/>
      <c r="I51" s="655"/>
      <c r="J51" s="655"/>
      <c r="K51" s="655"/>
      <c r="L51" s="655"/>
      <c r="M51" s="655"/>
      <c r="N51" s="655"/>
      <c r="O51" s="655"/>
      <c r="P51" s="436"/>
      <c r="Q51" s="655"/>
      <c r="R51" s="655"/>
      <c r="S51" s="655"/>
      <c r="T51" s="655"/>
      <c r="U51" s="655"/>
      <c r="W51" s="436"/>
    </row>
    <row r="52" spans="1:23">
      <c r="A52" s="436"/>
      <c r="B52" s="654"/>
      <c r="C52" s="655"/>
      <c r="E52" s="655"/>
      <c r="F52" s="655"/>
      <c r="G52" s="436"/>
      <c r="H52" s="655"/>
      <c r="I52" s="655"/>
      <c r="J52" s="655"/>
      <c r="K52" s="655"/>
      <c r="L52" s="655"/>
      <c r="M52" s="655"/>
      <c r="N52" s="655"/>
      <c r="O52" s="655"/>
      <c r="P52" s="436"/>
      <c r="Q52" s="655"/>
      <c r="R52" s="655"/>
      <c r="S52" s="655"/>
      <c r="T52" s="655"/>
      <c r="U52" s="655"/>
      <c r="W52" s="436"/>
    </row>
    <row r="53" spans="1:23">
      <c r="A53" s="436"/>
      <c r="B53" s="654"/>
      <c r="C53" s="655"/>
      <c r="E53" s="655"/>
      <c r="F53" s="655"/>
      <c r="G53" s="436"/>
      <c r="H53" s="655"/>
      <c r="I53" s="655"/>
      <c r="J53" s="655"/>
      <c r="K53" s="655"/>
      <c r="L53" s="655"/>
      <c r="M53" s="655"/>
      <c r="N53" s="655"/>
      <c r="O53" s="655"/>
      <c r="P53" s="436"/>
      <c r="Q53" s="655"/>
      <c r="R53" s="655"/>
      <c r="S53" s="655"/>
      <c r="T53" s="655"/>
      <c r="U53" s="655"/>
      <c r="W53" s="436"/>
    </row>
    <row r="54" spans="1:23">
      <c r="A54" s="436"/>
      <c r="B54" s="654"/>
      <c r="C54" s="655"/>
      <c r="E54" s="655"/>
      <c r="F54" s="655"/>
      <c r="G54" s="436"/>
      <c r="H54" s="655"/>
      <c r="I54" s="655"/>
      <c r="J54" s="655"/>
      <c r="K54" s="655"/>
      <c r="L54" s="655"/>
      <c r="M54" s="655"/>
      <c r="N54" s="655"/>
      <c r="O54" s="655"/>
      <c r="P54" s="436"/>
      <c r="Q54" s="655"/>
      <c r="R54" s="655"/>
      <c r="S54" s="655"/>
      <c r="T54" s="655"/>
      <c r="U54" s="655"/>
      <c r="W54" s="436"/>
    </row>
    <row r="55" spans="1:23">
      <c r="A55" s="436"/>
      <c r="B55" s="654"/>
      <c r="C55" s="655"/>
      <c r="E55" s="655"/>
      <c r="F55" s="655"/>
      <c r="G55" s="436"/>
      <c r="H55" s="655"/>
      <c r="I55" s="655"/>
      <c r="J55" s="655"/>
      <c r="K55" s="655"/>
      <c r="L55" s="655"/>
      <c r="M55" s="655"/>
      <c r="N55" s="655"/>
      <c r="O55" s="655"/>
      <c r="P55" s="436"/>
      <c r="Q55" s="655"/>
      <c r="R55" s="655"/>
      <c r="S55" s="655"/>
      <c r="T55" s="655"/>
      <c r="U55" s="655"/>
      <c r="W55" s="436"/>
    </row>
    <row r="56" spans="1:23">
      <c r="A56" s="436"/>
      <c r="B56" s="654"/>
      <c r="C56" s="655"/>
      <c r="E56" s="655"/>
      <c r="F56" s="655"/>
      <c r="G56" s="436"/>
      <c r="H56" s="655"/>
      <c r="I56" s="655"/>
      <c r="J56" s="655"/>
      <c r="K56" s="655"/>
      <c r="L56" s="655"/>
      <c r="M56" s="655"/>
      <c r="N56" s="655"/>
      <c r="O56" s="655"/>
      <c r="P56" s="436"/>
      <c r="Q56" s="655"/>
      <c r="R56" s="655"/>
      <c r="S56" s="655"/>
      <c r="T56" s="655"/>
      <c r="U56" s="655"/>
      <c r="W56" s="436"/>
    </row>
    <row r="57" spans="1:23">
      <c r="A57" s="436"/>
      <c r="B57" s="654"/>
      <c r="C57" s="655"/>
      <c r="E57" s="655"/>
      <c r="F57" s="655"/>
      <c r="G57" s="436"/>
      <c r="H57" s="655"/>
      <c r="I57" s="655"/>
      <c r="J57" s="655"/>
      <c r="K57" s="655"/>
      <c r="L57" s="655"/>
      <c r="M57" s="655"/>
      <c r="N57" s="655"/>
      <c r="O57" s="655"/>
      <c r="P57" s="436"/>
      <c r="Q57" s="655"/>
      <c r="R57" s="655"/>
      <c r="S57" s="655"/>
      <c r="T57" s="655"/>
      <c r="U57" s="655"/>
      <c r="W57" s="436"/>
    </row>
    <row r="58" spans="1:23">
      <c r="A58" s="436"/>
      <c r="B58" s="654"/>
      <c r="C58" s="655"/>
      <c r="E58" s="655"/>
      <c r="F58" s="655"/>
      <c r="G58" s="436"/>
      <c r="H58" s="655"/>
      <c r="I58" s="655"/>
      <c r="J58" s="655"/>
      <c r="K58" s="655"/>
      <c r="L58" s="655"/>
      <c r="M58" s="655"/>
      <c r="N58" s="655"/>
      <c r="O58" s="655"/>
      <c r="P58" s="436"/>
      <c r="Q58" s="655"/>
      <c r="R58" s="655"/>
      <c r="S58" s="655"/>
      <c r="T58" s="655"/>
      <c r="U58" s="655"/>
      <c r="W58" s="436"/>
    </row>
    <row r="59" spans="1:23">
      <c r="A59" s="436"/>
      <c r="B59" s="654"/>
      <c r="C59" s="655"/>
      <c r="E59" s="655"/>
      <c r="F59" s="655"/>
      <c r="G59" s="436"/>
      <c r="H59" s="655"/>
      <c r="I59" s="655"/>
      <c r="J59" s="655"/>
      <c r="K59" s="655"/>
      <c r="L59" s="655"/>
      <c r="M59" s="655"/>
      <c r="N59" s="655"/>
      <c r="O59" s="655"/>
      <c r="P59" s="436"/>
      <c r="Q59" s="655"/>
      <c r="R59" s="655"/>
      <c r="S59" s="655"/>
      <c r="T59" s="655"/>
      <c r="U59" s="655"/>
      <c r="W59" s="436"/>
    </row>
    <row r="60" spans="1:23">
      <c r="A60" s="436"/>
      <c r="B60" s="654"/>
      <c r="C60" s="655"/>
      <c r="E60" s="655"/>
      <c r="F60" s="655"/>
      <c r="G60" s="436"/>
      <c r="H60" s="655"/>
      <c r="I60" s="655"/>
      <c r="J60" s="655"/>
      <c r="K60" s="655"/>
      <c r="L60" s="655"/>
      <c r="M60" s="655"/>
      <c r="N60" s="655"/>
      <c r="O60" s="655"/>
      <c r="P60" s="436"/>
      <c r="Q60" s="655"/>
      <c r="R60" s="655"/>
      <c r="S60" s="655"/>
      <c r="T60" s="655"/>
      <c r="U60" s="655"/>
      <c r="W60" s="436"/>
    </row>
    <row r="61" spans="1:23">
      <c r="A61" s="436"/>
      <c r="B61" s="654"/>
      <c r="C61" s="655"/>
      <c r="E61" s="655"/>
      <c r="F61" s="655"/>
      <c r="G61" s="436"/>
      <c r="H61" s="655"/>
      <c r="I61" s="655"/>
      <c r="J61" s="655"/>
      <c r="K61" s="655"/>
      <c r="L61" s="655"/>
      <c r="M61" s="655"/>
      <c r="N61" s="655"/>
      <c r="O61" s="655"/>
      <c r="P61" s="436"/>
      <c r="Q61" s="655"/>
      <c r="R61" s="655"/>
      <c r="S61" s="655"/>
      <c r="T61" s="655"/>
      <c r="U61" s="655"/>
      <c r="W61" s="436"/>
    </row>
    <row r="62" spans="1:23">
      <c r="A62" s="436"/>
      <c r="B62" s="654"/>
      <c r="C62" s="655"/>
      <c r="E62" s="655"/>
      <c r="F62" s="655"/>
      <c r="G62" s="436"/>
      <c r="H62" s="655"/>
      <c r="I62" s="655"/>
      <c r="J62" s="655"/>
      <c r="K62" s="655"/>
      <c r="L62" s="655"/>
      <c r="M62" s="655"/>
      <c r="N62" s="655"/>
      <c r="O62" s="655"/>
      <c r="P62" s="436"/>
      <c r="Q62" s="655"/>
      <c r="R62" s="655"/>
      <c r="S62" s="655"/>
      <c r="T62" s="655"/>
      <c r="U62" s="655"/>
      <c r="W62" s="436"/>
    </row>
    <row r="63" spans="1:23">
      <c r="A63" s="436"/>
      <c r="B63" s="654"/>
      <c r="C63" s="655"/>
      <c r="E63" s="655"/>
      <c r="F63" s="655"/>
      <c r="G63" s="436"/>
      <c r="H63" s="655"/>
      <c r="I63" s="655"/>
      <c r="J63" s="655"/>
      <c r="K63" s="655"/>
      <c r="L63" s="655"/>
      <c r="M63" s="655"/>
      <c r="N63" s="655"/>
      <c r="O63" s="655"/>
      <c r="P63" s="436"/>
      <c r="Q63" s="655"/>
      <c r="R63" s="655"/>
      <c r="S63" s="655"/>
      <c r="T63" s="655"/>
      <c r="U63" s="655"/>
      <c r="W63" s="436"/>
    </row>
    <row r="64" spans="1:23">
      <c r="A64" s="436"/>
      <c r="B64" s="654"/>
      <c r="C64" s="655"/>
      <c r="E64" s="655"/>
      <c r="F64" s="655"/>
      <c r="G64" s="436"/>
      <c r="H64" s="655"/>
      <c r="I64" s="655"/>
      <c r="J64" s="655"/>
      <c r="K64" s="655"/>
      <c r="L64" s="655"/>
      <c r="M64" s="655"/>
      <c r="N64" s="655"/>
      <c r="O64" s="655"/>
      <c r="P64" s="436"/>
      <c r="Q64" s="655"/>
      <c r="R64" s="655"/>
      <c r="S64" s="655"/>
      <c r="T64" s="655"/>
      <c r="U64" s="655"/>
      <c r="W64" s="436"/>
    </row>
    <row r="65" spans="1:23">
      <c r="A65" s="436"/>
      <c r="B65" s="654"/>
      <c r="C65" s="655"/>
      <c r="E65" s="655"/>
      <c r="F65" s="655"/>
      <c r="G65" s="436"/>
      <c r="H65" s="655"/>
      <c r="I65" s="655"/>
      <c r="J65" s="655"/>
      <c r="K65" s="655"/>
      <c r="L65" s="655"/>
      <c r="M65" s="655"/>
      <c r="N65" s="655"/>
      <c r="O65" s="655"/>
      <c r="P65" s="436"/>
      <c r="Q65" s="655"/>
      <c r="R65" s="655"/>
      <c r="S65" s="655"/>
      <c r="T65" s="655"/>
      <c r="U65" s="655"/>
      <c r="W65" s="436"/>
    </row>
    <row r="66" spans="1:23">
      <c r="A66" s="436"/>
      <c r="B66" s="654"/>
      <c r="C66" s="655"/>
      <c r="E66" s="655"/>
      <c r="F66" s="655"/>
      <c r="G66" s="436"/>
      <c r="H66" s="655"/>
      <c r="I66" s="655"/>
      <c r="J66" s="655"/>
      <c r="K66" s="655"/>
      <c r="L66" s="655"/>
      <c r="M66" s="655"/>
      <c r="N66" s="655"/>
      <c r="O66" s="655"/>
      <c r="P66" s="436"/>
      <c r="Q66" s="655"/>
      <c r="R66" s="655"/>
      <c r="S66" s="655"/>
      <c r="T66" s="655"/>
      <c r="U66" s="655"/>
      <c r="W66" s="436"/>
    </row>
    <row r="67" spans="1:23">
      <c r="A67" s="436"/>
      <c r="B67" s="654"/>
      <c r="C67" s="655"/>
      <c r="E67" s="655"/>
      <c r="F67" s="655"/>
      <c r="G67" s="436"/>
      <c r="H67" s="655"/>
      <c r="I67" s="655"/>
      <c r="J67" s="655"/>
      <c r="K67" s="655"/>
      <c r="L67" s="655"/>
      <c r="M67" s="655"/>
      <c r="N67" s="655"/>
      <c r="O67" s="655"/>
      <c r="P67" s="436"/>
      <c r="Q67" s="655"/>
      <c r="R67" s="655"/>
      <c r="S67" s="655"/>
      <c r="T67" s="655"/>
      <c r="U67" s="655"/>
      <c r="W67" s="436"/>
    </row>
    <row r="68" spans="1:23">
      <c r="A68" s="436"/>
      <c r="B68" s="654"/>
      <c r="C68" s="655"/>
      <c r="E68" s="655"/>
      <c r="F68" s="655"/>
      <c r="G68" s="436"/>
      <c r="H68" s="655"/>
      <c r="I68" s="655"/>
      <c r="J68" s="655"/>
      <c r="K68" s="655"/>
      <c r="L68" s="655"/>
      <c r="M68" s="655"/>
      <c r="N68" s="655"/>
      <c r="O68" s="655"/>
      <c r="P68" s="436"/>
      <c r="Q68" s="655"/>
      <c r="R68" s="655"/>
      <c r="S68" s="655"/>
      <c r="T68" s="655"/>
      <c r="U68" s="655"/>
      <c r="W68" s="436"/>
    </row>
    <row r="69" spans="1:23">
      <c r="A69" s="436"/>
      <c r="B69" s="654"/>
      <c r="C69" s="655"/>
      <c r="E69" s="655"/>
      <c r="F69" s="655"/>
      <c r="G69" s="436"/>
      <c r="H69" s="655"/>
      <c r="I69" s="655"/>
      <c r="J69" s="655"/>
      <c r="K69" s="655"/>
      <c r="L69" s="655"/>
      <c r="M69" s="655"/>
      <c r="N69" s="655"/>
      <c r="O69" s="655"/>
      <c r="P69" s="436"/>
      <c r="Q69" s="655"/>
      <c r="R69" s="655"/>
      <c r="S69" s="655"/>
      <c r="T69" s="655"/>
      <c r="U69" s="655"/>
      <c r="W69" s="436"/>
    </row>
    <row r="70" spans="1:23">
      <c r="A70" s="436"/>
      <c r="B70" s="654"/>
      <c r="C70" s="655"/>
      <c r="E70" s="655"/>
      <c r="F70" s="655"/>
      <c r="G70" s="436"/>
      <c r="H70" s="655"/>
      <c r="I70" s="655"/>
      <c r="J70" s="655"/>
      <c r="K70" s="655"/>
      <c r="L70" s="655"/>
      <c r="M70" s="655"/>
      <c r="N70" s="655"/>
      <c r="O70" s="655"/>
      <c r="P70" s="436"/>
      <c r="Q70" s="655"/>
      <c r="R70" s="655"/>
      <c r="S70" s="655"/>
      <c r="T70" s="655"/>
      <c r="U70" s="655"/>
      <c r="W70" s="436"/>
    </row>
    <row r="71" spans="1:23">
      <c r="A71" s="436"/>
      <c r="B71" s="654"/>
      <c r="C71" s="655"/>
      <c r="E71" s="655"/>
      <c r="F71" s="655"/>
      <c r="G71" s="436"/>
      <c r="H71" s="655"/>
      <c r="I71" s="655"/>
      <c r="J71" s="655"/>
      <c r="K71" s="655"/>
      <c r="L71" s="655"/>
      <c r="M71" s="655"/>
      <c r="N71" s="655"/>
      <c r="O71" s="655"/>
      <c r="P71" s="436"/>
      <c r="Q71" s="655"/>
      <c r="R71" s="655"/>
      <c r="S71" s="655"/>
      <c r="T71" s="655"/>
      <c r="U71" s="655"/>
      <c r="W71" s="436"/>
    </row>
    <row r="72" spans="1:23">
      <c r="A72" s="436"/>
      <c r="B72" s="654"/>
      <c r="C72" s="655"/>
      <c r="E72" s="655"/>
      <c r="F72" s="655"/>
      <c r="G72" s="436"/>
      <c r="H72" s="655"/>
      <c r="I72" s="655"/>
      <c r="J72" s="655"/>
      <c r="K72" s="655"/>
      <c r="L72" s="655"/>
      <c r="M72" s="655"/>
      <c r="N72" s="655"/>
      <c r="O72" s="655"/>
      <c r="P72" s="436"/>
      <c r="Q72" s="655"/>
      <c r="R72" s="655"/>
      <c r="S72" s="655"/>
      <c r="T72" s="655"/>
      <c r="U72" s="655"/>
      <c r="W72" s="436"/>
    </row>
    <row r="73" spans="1:23">
      <c r="A73" s="436"/>
      <c r="B73" s="654"/>
      <c r="C73" s="655"/>
      <c r="E73" s="655"/>
      <c r="F73" s="655"/>
      <c r="G73" s="436"/>
      <c r="H73" s="655"/>
      <c r="I73" s="655"/>
      <c r="J73" s="655"/>
      <c r="K73" s="655"/>
      <c r="L73" s="655"/>
      <c r="M73" s="655"/>
      <c r="N73" s="655"/>
      <c r="O73" s="655"/>
      <c r="P73" s="436"/>
      <c r="Q73" s="655"/>
      <c r="R73" s="655"/>
      <c r="S73" s="655"/>
      <c r="T73" s="655"/>
      <c r="U73" s="655"/>
      <c r="W73" s="436"/>
    </row>
    <row r="74" spans="1:23">
      <c r="A74" s="436"/>
      <c r="B74" s="654"/>
      <c r="C74" s="655"/>
      <c r="E74" s="655"/>
      <c r="F74" s="655"/>
      <c r="G74" s="436"/>
      <c r="H74" s="655"/>
      <c r="I74" s="655"/>
      <c r="J74" s="655"/>
      <c r="K74" s="655"/>
      <c r="L74" s="655"/>
      <c r="M74" s="655"/>
      <c r="N74" s="655"/>
      <c r="O74" s="655"/>
      <c r="P74" s="436"/>
      <c r="Q74" s="655"/>
      <c r="R74" s="655"/>
      <c r="S74" s="655"/>
      <c r="T74" s="655"/>
      <c r="U74" s="655"/>
      <c r="W74" s="436"/>
    </row>
    <row r="75" spans="1:23">
      <c r="A75" s="436"/>
      <c r="B75" s="654"/>
      <c r="C75" s="655"/>
      <c r="E75" s="655"/>
      <c r="F75" s="655"/>
      <c r="G75" s="436"/>
      <c r="H75" s="655"/>
      <c r="I75" s="655"/>
      <c r="J75" s="655"/>
      <c r="K75" s="655"/>
      <c r="L75" s="655"/>
      <c r="M75" s="655"/>
      <c r="N75" s="655"/>
      <c r="O75" s="655"/>
      <c r="P75" s="436"/>
      <c r="Q75" s="655"/>
      <c r="R75" s="655"/>
      <c r="S75" s="655"/>
      <c r="T75" s="655"/>
      <c r="U75" s="655"/>
      <c r="W75" s="436"/>
    </row>
    <row r="76" spans="1:23">
      <c r="A76" s="436"/>
      <c r="B76" s="654"/>
      <c r="C76" s="655"/>
      <c r="E76" s="655"/>
      <c r="F76" s="655"/>
      <c r="G76" s="436"/>
      <c r="H76" s="655"/>
      <c r="I76" s="655"/>
      <c r="J76" s="655"/>
      <c r="K76" s="655"/>
      <c r="L76" s="655"/>
      <c r="M76" s="655"/>
      <c r="N76" s="655"/>
      <c r="O76" s="655"/>
      <c r="P76" s="436"/>
      <c r="Q76" s="655"/>
      <c r="R76" s="655"/>
      <c r="S76" s="655"/>
      <c r="T76" s="655"/>
      <c r="U76" s="655"/>
      <c r="W76" s="436"/>
    </row>
    <row r="77" spans="1:23">
      <c r="A77" s="436"/>
      <c r="B77" s="654"/>
      <c r="C77" s="655"/>
      <c r="E77" s="655"/>
      <c r="F77" s="655"/>
      <c r="G77" s="436"/>
      <c r="H77" s="655"/>
      <c r="I77" s="655"/>
      <c r="J77" s="655"/>
      <c r="K77" s="655"/>
      <c r="L77" s="655"/>
      <c r="M77" s="655"/>
      <c r="N77" s="655"/>
      <c r="O77" s="655"/>
      <c r="P77" s="436"/>
      <c r="Q77" s="655"/>
      <c r="R77" s="655"/>
      <c r="S77" s="655"/>
      <c r="T77" s="655"/>
      <c r="U77" s="655"/>
      <c r="W77" s="436"/>
    </row>
    <row r="78" spans="1:23">
      <c r="A78" s="436"/>
      <c r="B78" s="654"/>
      <c r="C78" s="655"/>
      <c r="E78" s="655"/>
      <c r="F78" s="655"/>
      <c r="G78" s="436"/>
      <c r="H78" s="655"/>
      <c r="I78" s="655"/>
      <c r="J78" s="655"/>
      <c r="K78" s="655"/>
      <c r="L78" s="655"/>
      <c r="M78" s="655"/>
      <c r="N78" s="655"/>
      <c r="O78" s="655"/>
      <c r="P78" s="436"/>
      <c r="Q78" s="655"/>
      <c r="R78" s="655"/>
      <c r="S78" s="655"/>
      <c r="T78" s="655"/>
      <c r="U78" s="655"/>
      <c r="W78" s="436"/>
    </row>
    <row r="79" spans="1:23">
      <c r="A79" s="436"/>
      <c r="B79" s="654"/>
      <c r="C79" s="655"/>
      <c r="E79" s="655"/>
      <c r="F79" s="655"/>
      <c r="G79" s="436"/>
      <c r="H79" s="655"/>
      <c r="I79" s="655"/>
      <c r="J79" s="655"/>
      <c r="K79" s="655"/>
      <c r="L79" s="655"/>
      <c r="M79" s="655"/>
      <c r="N79" s="655"/>
      <c r="O79" s="655"/>
      <c r="P79" s="436"/>
      <c r="Q79" s="655"/>
      <c r="R79" s="655"/>
      <c r="S79" s="655"/>
      <c r="T79" s="655"/>
      <c r="U79" s="655"/>
      <c r="W79" s="436"/>
    </row>
    <row r="80" spans="1:23">
      <c r="A80" s="436"/>
      <c r="B80" s="654"/>
      <c r="C80" s="655"/>
      <c r="E80" s="655"/>
      <c r="F80" s="655"/>
      <c r="G80" s="436"/>
      <c r="H80" s="655"/>
      <c r="I80" s="655"/>
      <c r="J80" s="655"/>
      <c r="K80" s="655"/>
      <c r="L80" s="655"/>
      <c r="M80" s="655"/>
      <c r="N80" s="655"/>
      <c r="O80" s="655"/>
      <c r="P80" s="436"/>
      <c r="Q80" s="655"/>
      <c r="R80" s="655"/>
      <c r="S80" s="655"/>
      <c r="T80" s="655"/>
      <c r="U80" s="655"/>
      <c r="W80" s="436"/>
    </row>
    <row r="81" spans="1:23">
      <c r="A81" s="436"/>
      <c r="B81" s="654"/>
      <c r="C81" s="655"/>
      <c r="E81" s="655"/>
      <c r="F81" s="655"/>
      <c r="G81" s="436"/>
      <c r="H81" s="655"/>
      <c r="I81" s="655"/>
      <c r="J81" s="655"/>
      <c r="K81" s="655"/>
      <c r="L81" s="655"/>
      <c r="M81" s="655"/>
      <c r="N81" s="655"/>
      <c r="O81" s="655"/>
      <c r="P81" s="436"/>
      <c r="Q81" s="655"/>
      <c r="R81" s="655"/>
      <c r="S81" s="655"/>
      <c r="T81" s="655"/>
      <c r="U81" s="655"/>
      <c r="W81" s="436"/>
    </row>
    <row r="82" spans="1:23">
      <c r="A82" s="436"/>
      <c r="B82" s="654"/>
      <c r="C82" s="655"/>
      <c r="E82" s="655"/>
      <c r="F82" s="655"/>
      <c r="G82" s="436"/>
      <c r="H82" s="655"/>
      <c r="I82" s="655"/>
      <c r="J82" s="655"/>
      <c r="K82" s="655"/>
      <c r="L82" s="655"/>
      <c r="M82" s="655"/>
      <c r="N82" s="655"/>
      <c r="O82" s="655"/>
      <c r="P82" s="436"/>
      <c r="Q82" s="655"/>
      <c r="R82" s="655"/>
      <c r="S82" s="655"/>
      <c r="T82" s="655"/>
      <c r="U82" s="655"/>
      <c r="W82" s="436"/>
    </row>
    <row r="83" spans="1:23">
      <c r="A83" s="436"/>
      <c r="B83" s="654"/>
      <c r="C83" s="655"/>
      <c r="E83" s="655"/>
      <c r="F83" s="655"/>
      <c r="G83" s="436"/>
      <c r="H83" s="655"/>
      <c r="I83" s="655"/>
      <c r="J83" s="655"/>
      <c r="K83" s="655"/>
      <c r="L83" s="655"/>
      <c r="M83" s="655"/>
      <c r="N83" s="655"/>
      <c r="O83" s="655"/>
      <c r="P83" s="436"/>
      <c r="Q83" s="655"/>
      <c r="R83" s="655"/>
      <c r="S83" s="655"/>
      <c r="T83" s="655"/>
      <c r="U83" s="655"/>
      <c r="W83" s="436"/>
    </row>
    <row r="84" spans="1:23">
      <c r="A84" s="436"/>
      <c r="B84" s="654"/>
      <c r="C84" s="655"/>
      <c r="E84" s="655"/>
      <c r="F84" s="655"/>
      <c r="G84" s="436"/>
      <c r="H84" s="655"/>
      <c r="I84" s="655"/>
      <c r="J84" s="655"/>
      <c r="K84" s="655"/>
      <c r="L84" s="655"/>
      <c r="M84" s="655"/>
      <c r="N84" s="655"/>
      <c r="O84" s="655"/>
      <c r="P84" s="436"/>
      <c r="Q84" s="655"/>
      <c r="R84" s="655"/>
      <c r="S84" s="655"/>
      <c r="T84" s="655"/>
      <c r="U84" s="655"/>
      <c r="W84" s="436"/>
    </row>
    <row r="85" spans="1:23">
      <c r="A85" s="436"/>
      <c r="B85" s="654"/>
      <c r="C85" s="655"/>
      <c r="E85" s="655"/>
      <c r="F85" s="655"/>
      <c r="G85" s="436"/>
      <c r="H85" s="655"/>
      <c r="I85" s="655"/>
      <c r="J85" s="655"/>
      <c r="K85" s="655"/>
      <c r="L85" s="655"/>
      <c r="M85" s="655"/>
      <c r="N85" s="655"/>
      <c r="O85" s="655"/>
      <c r="P85" s="436"/>
      <c r="Q85" s="655"/>
      <c r="R85" s="655"/>
      <c r="S85" s="655"/>
      <c r="T85" s="655"/>
      <c r="U85" s="655"/>
      <c r="W85" s="436"/>
    </row>
    <row r="86" spans="1:23">
      <c r="A86" s="436"/>
      <c r="B86" s="654"/>
      <c r="C86" s="655"/>
      <c r="E86" s="655"/>
      <c r="F86" s="655"/>
      <c r="G86" s="436"/>
      <c r="H86" s="655"/>
      <c r="I86" s="655"/>
      <c r="J86" s="655"/>
      <c r="K86" s="655"/>
      <c r="L86" s="655"/>
      <c r="M86" s="655"/>
      <c r="N86" s="655"/>
      <c r="O86" s="655"/>
      <c r="P86" s="436"/>
      <c r="Q86" s="655"/>
      <c r="R86" s="655"/>
      <c r="S86" s="655"/>
      <c r="T86" s="655"/>
      <c r="U86" s="655"/>
      <c r="W86" s="436"/>
    </row>
    <row r="87" spans="1:23">
      <c r="A87" s="436"/>
      <c r="B87" s="654"/>
      <c r="C87" s="655"/>
      <c r="E87" s="655"/>
      <c r="F87" s="655"/>
      <c r="G87" s="436"/>
      <c r="H87" s="655"/>
      <c r="I87" s="655"/>
      <c r="J87" s="655"/>
      <c r="K87" s="655"/>
      <c r="L87" s="655"/>
      <c r="M87" s="655"/>
      <c r="N87" s="655"/>
      <c r="O87" s="655"/>
      <c r="P87" s="436"/>
      <c r="Q87" s="655"/>
      <c r="R87" s="655"/>
      <c r="S87" s="655"/>
      <c r="T87" s="655"/>
      <c r="U87" s="655"/>
      <c r="W87" s="436"/>
    </row>
    <row r="88" spans="1:23">
      <c r="A88" s="436"/>
      <c r="B88" s="654"/>
      <c r="C88" s="655"/>
      <c r="E88" s="655"/>
      <c r="F88" s="655"/>
      <c r="G88" s="436"/>
      <c r="H88" s="655"/>
      <c r="I88" s="655"/>
      <c r="J88" s="655"/>
      <c r="K88" s="655"/>
      <c r="L88" s="655"/>
      <c r="M88" s="655"/>
      <c r="N88" s="655"/>
      <c r="O88" s="655"/>
      <c r="P88" s="436"/>
      <c r="Q88" s="655"/>
      <c r="R88" s="655"/>
      <c r="S88" s="655"/>
      <c r="T88" s="655"/>
      <c r="U88" s="655"/>
      <c r="W88" s="436"/>
    </row>
    <row r="89" spans="1:23">
      <c r="A89" s="436"/>
      <c r="B89" s="654"/>
      <c r="C89" s="655"/>
      <c r="E89" s="655"/>
      <c r="F89" s="655"/>
      <c r="G89" s="436"/>
      <c r="H89" s="655"/>
      <c r="I89" s="655"/>
      <c r="J89" s="655"/>
      <c r="K89" s="655"/>
      <c r="L89" s="655"/>
      <c r="M89" s="655"/>
      <c r="N89" s="655"/>
      <c r="O89" s="655"/>
      <c r="P89" s="436"/>
      <c r="Q89" s="655"/>
      <c r="R89" s="655"/>
      <c r="S89" s="655"/>
      <c r="T89" s="655"/>
      <c r="U89" s="655"/>
      <c r="W89" s="436"/>
    </row>
    <row r="90" spans="1:23">
      <c r="A90" s="436"/>
      <c r="B90" s="654"/>
      <c r="C90" s="655"/>
      <c r="E90" s="655"/>
      <c r="F90" s="655"/>
      <c r="G90" s="436"/>
      <c r="H90" s="655"/>
      <c r="I90" s="655"/>
      <c r="J90" s="655"/>
      <c r="K90" s="655"/>
      <c r="L90" s="655"/>
      <c r="M90" s="655"/>
      <c r="N90" s="655"/>
      <c r="O90" s="655"/>
      <c r="P90" s="436"/>
      <c r="Q90" s="655"/>
      <c r="R90" s="655"/>
      <c r="S90" s="655"/>
      <c r="T90" s="655"/>
      <c r="U90" s="655"/>
      <c r="W90" s="436"/>
    </row>
    <row r="91" spans="1:23">
      <c r="A91" s="436"/>
      <c r="B91" s="654"/>
      <c r="C91" s="655"/>
      <c r="E91" s="655"/>
      <c r="F91" s="655"/>
      <c r="G91" s="436"/>
      <c r="H91" s="655"/>
      <c r="I91" s="655"/>
      <c r="J91" s="655"/>
      <c r="K91" s="655"/>
      <c r="L91" s="655"/>
      <c r="M91" s="655"/>
      <c r="N91" s="655"/>
      <c r="O91" s="655"/>
      <c r="P91" s="436"/>
      <c r="Q91" s="655"/>
      <c r="R91" s="655"/>
      <c r="S91" s="655"/>
      <c r="T91" s="655"/>
      <c r="U91" s="655"/>
      <c r="W91" s="436"/>
    </row>
    <row r="92" spans="1:23">
      <c r="A92" s="436"/>
      <c r="B92" s="654"/>
      <c r="C92" s="655"/>
      <c r="E92" s="655"/>
      <c r="F92" s="655"/>
      <c r="G92" s="436"/>
      <c r="H92" s="655"/>
      <c r="I92" s="655"/>
      <c r="J92" s="655"/>
      <c r="K92" s="655"/>
      <c r="L92" s="655"/>
      <c r="M92" s="655"/>
      <c r="N92" s="655"/>
      <c r="O92" s="655"/>
      <c r="P92" s="436"/>
      <c r="Q92" s="655"/>
      <c r="R92" s="655"/>
      <c r="S92" s="655"/>
      <c r="T92" s="655"/>
      <c r="U92" s="655"/>
      <c r="W92" s="436"/>
    </row>
    <row r="93" spans="1:23">
      <c r="A93" s="436"/>
      <c r="B93" s="654"/>
      <c r="C93" s="655"/>
      <c r="E93" s="655"/>
      <c r="F93" s="655"/>
      <c r="G93" s="436"/>
      <c r="H93" s="655"/>
      <c r="I93" s="655"/>
      <c r="J93" s="655"/>
      <c r="K93" s="655"/>
      <c r="L93" s="655"/>
      <c r="M93" s="655"/>
      <c r="N93" s="655"/>
      <c r="O93" s="655"/>
      <c r="P93" s="436"/>
      <c r="Q93" s="655"/>
      <c r="R93" s="655"/>
      <c r="S93" s="655"/>
      <c r="T93" s="655"/>
      <c r="U93" s="655"/>
      <c r="W93" s="436"/>
    </row>
    <row r="94" spans="1:23">
      <c r="A94" s="436"/>
      <c r="B94" s="654"/>
      <c r="C94" s="655"/>
      <c r="E94" s="655"/>
      <c r="F94" s="655"/>
      <c r="G94" s="436"/>
      <c r="H94" s="655"/>
      <c r="I94" s="655"/>
      <c r="J94" s="655"/>
      <c r="K94" s="655"/>
      <c r="L94" s="655"/>
      <c r="M94" s="655"/>
      <c r="N94" s="655"/>
      <c r="O94" s="655"/>
      <c r="P94" s="436"/>
      <c r="Q94" s="655"/>
      <c r="R94" s="655"/>
      <c r="S94" s="655"/>
      <c r="T94" s="655"/>
      <c r="U94" s="655"/>
      <c r="W94" s="436"/>
    </row>
    <row r="95" spans="1:23">
      <c r="A95" s="436"/>
      <c r="B95" s="654"/>
      <c r="C95" s="655"/>
      <c r="E95" s="655"/>
      <c r="F95" s="655"/>
      <c r="G95" s="436"/>
      <c r="H95" s="655"/>
      <c r="I95" s="655"/>
      <c r="J95" s="655"/>
      <c r="K95" s="655"/>
      <c r="L95" s="655"/>
      <c r="M95" s="655"/>
      <c r="N95" s="655"/>
      <c r="O95" s="655"/>
      <c r="P95" s="436"/>
      <c r="Q95" s="655"/>
      <c r="R95" s="655"/>
      <c r="S95" s="655"/>
      <c r="T95" s="655"/>
      <c r="U95" s="655"/>
      <c r="W95" s="436"/>
    </row>
    <row r="96" spans="1:23">
      <c r="A96" s="436"/>
      <c r="B96" s="654"/>
      <c r="C96" s="655"/>
      <c r="E96" s="655"/>
      <c r="F96" s="655"/>
      <c r="G96" s="436"/>
      <c r="H96" s="655"/>
      <c r="I96" s="655"/>
      <c r="J96" s="655"/>
      <c r="K96" s="655"/>
      <c r="L96" s="655"/>
      <c r="M96" s="655"/>
      <c r="N96" s="655"/>
      <c r="O96" s="655"/>
      <c r="P96" s="436"/>
      <c r="Q96" s="655"/>
      <c r="R96" s="655"/>
      <c r="S96" s="655"/>
      <c r="T96" s="655"/>
      <c r="U96" s="655"/>
      <c r="W96" s="436"/>
    </row>
    <row r="97" spans="1:23">
      <c r="A97" s="436"/>
      <c r="B97" s="654"/>
      <c r="C97" s="655"/>
      <c r="E97" s="655"/>
      <c r="F97" s="655"/>
      <c r="G97" s="436"/>
      <c r="H97" s="655"/>
      <c r="I97" s="655"/>
      <c r="J97" s="655"/>
      <c r="K97" s="655"/>
      <c r="L97" s="655"/>
      <c r="M97" s="655"/>
      <c r="N97" s="655"/>
      <c r="O97" s="655"/>
      <c r="P97" s="436"/>
      <c r="Q97" s="655"/>
      <c r="R97" s="655"/>
      <c r="S97" s="655"/>
      <c r="T97" s="655"/>
      <c r="U97" s="655"/>
      <c r="W97" s="436"/>
    </row>
    <row r="98" spans="1:23">
      <c r="A98" s="436"/>
      <c r="B98" s="654"/>
      <c r="C98" s="655"/>
      <c r="E98" s="655"/>
      <c r="F98" s="655"/>
      <c r="G98" s="436"/>
      <c r="H98" s="655"/>
      <c r="I98" s="655"/>
      <c r="J98" s="655"/>
      <c r="K98" s="655"/>
      <c r="L98" s="655"/>
      <c r="M98" s="655"/>
      <c r="N98" s="655"/>
      <c r="O98" s="655"/>
      <c r="P98" s="436"/>
      <c r="Q98" s="655"/>
      <c r="R98" s="655"/>
      <c r="S98" s="655"/>
      <c r="T98" s="655"/>
      <c r="U98" s="655"/>
      <c r="W98" s="436"/>
    </row>
    <row r="99" spans="1:23">
      <c r="A99" s="436"/>
      <c r="B99" s="654"/>
      <c r="C99" s="655"/>
      <c r="E99" s="655"/>
      <c r="F99" s="655"/>
      <c r="G99" s="436"/>
      <c r="H99" s="655"/>
      <c r="I99" s="655"/>
      <c r="J99" s="655"/>
      <c r="K99" s="655"/>
      <c r="L99" s="655"/>
      <c r="M99" s="655"/>
      <c r="N99" s="655"/>
      <c r="O99" s="655"/>
      <c r="P99" s="436"/>
      <c r="Q99" s="655"/>
      <c r="R99" s="655"/>
      <c r="S99" s="655"/>
      <c r="T99" s="655"/>
      <c r="U99" s="655"/>
      <c r="W99" s="436"/>
    </row>
    <row r="100" spans="1:23">
      <c r="A100" s="436"/>
      <c r="B100" s="654"/>
      <c r="C100" s="655"/>
      <c r="E100" s="655"/>
      <c r="F100" s="655"/>
      <c r="G100" s="436"/>
      <c r="H100" s="655"/>
      <c r="I100" s="655"/>
      <c r="J100" s="655"/>
      <c r="K100" s="655"/>
      <c r="L100" s="655"/>
      <c r="M100" s="655"/>
      <c r="N100" s="655"/>
      <c r="O100" s="655"/>
      <c r="P100" s="436"/>
      <c r="Q100" s="655"/>
      <c r="R100" s="655"/>
      <c r="S100" s="655"/>
      <c r="T100" s="655"/>
      <c r="U100" s="655"/>
      <c r="W100" s="436"/>
    </row>
    <row r="101" spans="1:23">
      <c r="A101" s="436"/>
      <c r="B101" s="654"/>
      <c r="C101" s="655"/>
      <c r="E101" s="655"/>
      <c r="F101" s="655"/>
      <c r="G101" s="436"/>
      <c r="H101" s="655"/>
      <c r="I101" s="655"/>
      <c r="J101" s="655"/>
      <c r="K101" s="655"/>
      <c r="L101" s="655"/>
      <c r="M101" s="655"/>
      <c r="N101" s="655"/>
      <c r="O101" s="655"/>
      <c r="P101" s="436"/>
      <c r="Q101" s="655"/>
      <c r="R101" s="655"/>
      <c r="S101" s="655"/>
      <c r="T101" s="655"/>
      <c r="U101" s="655"/>
      <c r="W101" s="436"/>
    </row>
    <row r="102" spans="1:23">
      <c r="A102" s="436"/>
      <c r="B102" s="654"/>
      <c r="C102" s="655"/>
      <c r="E102" s="655"/>
      <c r="F102" s="655"/>
      <c r="G102" s="436"/>
      <c r="H102" s="655"/>
      <c r="I102" s="655"/>
      <c r="J102" s="655"/>
      <c r="K102" s="655"/>
      <c r="L102" s="655"/>
      <c r="M102" s="655"/>
      <c r="N102" s="655"/>
      <c r="O102" s="655"/>
      <c r="P102" s="436"/>
      <c r="Q102" s="655"/>
      <c r="R102" s="655"/>
      <c r="S102" s="655"/>
      <c r="T102" s="655"/>
      <c r="U102" s="655"/>
      <c r="W102" s="436"/>
    </row>
    <row r="103" spans="1:23">
      <c r="A103" s="436"/>
      <c r="B103" s="654"/>
      <c r="C103" s="655"/>
      <c r="E103" s="655"/>
      <c r="F103" s="655"/>
      <c r="G103" s="436"/>
      <c r="H103" s="655"/>
      <c r="I103" s="655"/>
      <c r="J103" s="655"/>
      <c r="K103" s="655"/>
      <c r="L103" s="655"/>
      <c r="M103" s="655"/>
      <c r="N103" s="655"/>
      <c r="O103" s="655"/>
      <c r="P103" s="436"/>
      <c r="Q103" s="655"/>
      <c r="R103" s="655"/>
      <c r="S103" s="655"/>
      <c r="T103" s="655"/>
      <c r="U103" s="655"/>
      <c r="W103" s="436"/>
    </row>
    <row r="104" spans="1:23">
      <c r="A104" s="436"/>
      <c r="B104" s="654"/>
      <c r="C104" s="655"/>
      <c r="E104" s="655"/>
      <c r="F104" s="655"/>
      <c r="G104" s="436"/>
      <c r="H104" s="655"/>
      <c r="I104" s="655"/>
      <c r="J104" s="655"/>
      <c r="K104" s="655"/>
      <c r="L104" s="655"/>
      <c r="M104" s="655"/>
      <c r="N104" s="655"/>
      <c r="O104" s="655"/>
      <c r="P104" s="436"/>
      <c r="Q104" s="655"/>
      <c r="R104" s="655"/>
      <c r="S104" s="655"/>
      <c r="T104" s="655"/>
      <c r="U104" s="655"/>
      <c r="W104" s="436"/>
    </row>
    <row r="105" spans="1:23">
      <c r="A105" s="436"/>
      <c r="B105" s="654"/>
      <c r="C105" s="655"/>
      <c r="E105" s="655"/>
      <c r="F105" s="655"/>
      <c r="G105" s="436"/>
      <c r="H105" s="655"/>
      <c r="I105" s="655"/>
      <c r="J105" s="655"/>
      <c r="K105" s="655"/>
      <c r="L105" s="655"/>
      <c r="M105" s="655"/>
      <c r="N105" s="655"/>
      <c r="O105" s="655"/>
      <c r="P105" s="436"/>
      <c r="Q105" s="655"/>
      <c r="R105" s="655"/>
      <c r="S105" s="655"/>
      <c r="T105" s="655"/>
      <c r="U105" s="655"/>
      <c r="W105" s="436"/>
    </row>
    <row r="106" spans="1:23">
      <c r="A106" s="436"/>
      <c r="B106" s="654"/>
      <c r="C106" s="655"/>
      <c r="E106" s="655"/>
      <c r="F106" s="655"/>
      <c r="G106" s="436"/>
      <c r="H106" s="655"/>
      <c r="I106" s="655"/>
      <c r="J106" s="655"/>
      <c r="K106" s="655"/>
      <c r="L106" s="655"/>
      <c r="M106" s="655"/>
      <c r="N106" s="655"/>
      <c r="O106" s="655"/>
      <c r="P106" s="436"/>
      <c r="Q106" s="655"/>
      <c r="R106" s="655"/>
      <c r="S106" s="655"/>
      <c r="T106" s="655"/>
      <c r="U106" s="655"/>
      <c r="W106" s="436"/>
    </row>
    <row r="107" spans="1:23">
      <c r="A107" s="436"/>
      <c r="B107" s="654"/>
      <c r="C107" s="655"/>
      <c r="E107" s="655"/>
      <c r="F107" s="655"/>
      <c r="G107" s="436"/>
      <c r="H107" s="655"/>
      <c r="I107" s="655"/>
      <c r="J107" s="655"/>
      <c r="K107" s="655"/>
      <c r="L107" s="655"/>
      <c r="M107" s="655"/>
      <c r="N107" s="655"/>
      <c r="O107" s="655"/>
      <c r="P107" s="436"/>
      <c r="Q107" s="655"/>
      <c r="R107" s="655"/>
      <c r="S107" s="655"/>
      <c r="T107" s="655"/>
      <c r="U107" s="655"/>
      <c r="W107" s="436"/>
    </row>
    <row r="108" spans="1:23">
      <c r="A108" s="436"/>
      <c r="B108" s="654"/>
      <c r="C108" s="655"/>
      <c r="E108" s="655"/>
      <c r="F108" s="655"/>
      <c r="G108" s="436"/>
      <c r="H108" s="655"/>
      <c r="I108" s="655"/>
      <c r="J108" s="655"/>
      <c r="K108" s="655"/>
      <c r="L108" s="655"/>
      <c r="M108" s="655"/>
      <c r="N108" s="655"/>
      <c r="O108" s="655"/>
      <c r="P108" s="436"/>
      <c r="Q108" s="655"/>
      <c r="R108" s="655"/>
      <c r="S108" s="655"/>
      <c r="T108" s="655"/>
      <c r="U108" s="655"/>
      <c r="W108" s="436"/>
    </row>
    <row r="109" spans="1:23">
      <c r="A109" s="436"/>
      <c r="B109" s="654"/>
      <c r="C109" s="655"/>
      <c r="E109" s="655"/>
      <c r="F109" s="655"/>
      <c r="G109" s="436"/>
      <c r="H109" s="655"/>
      <c r="I109" s="655"/>
      <c r="J109" s="655"/>
      <c r="K109" s="655"/>
      <c r="L109" s="655"/>
      <c r="M109" s="655"/>
      <c r="N109" s="655"/>
      <c r="O109" s="655"/>
      <c r="P109" s="436"/>
      <c r="Q109" s="655"/>
      <c r="R109" s="655"/>
      <c r="S109" s="655"/>
      <c r="T109" s="655"/>
      <c r="U109" s="655"/>
      <c r="W109" s="436"/>
    </row>
    <row r="110" spans="1:23">
      <c r="A110" s="436"/>
      <c r="B110" s="654"/>
      <c r="C110" s="655"/>
      <c r="E110" s="655"/>
      <c r="F110" s="655"/>
      <c r="G110" s="436"/>
      <c r="H110" s="655"/>
      <c r="I110" s="655"/>
      <c r="J110" s="655"/>
      <c r="K110" s="655"/>
      <c r="L110" s="655"/>
      <c r="M110" s="655"/>
      <c r="N110" s="655"/>
      <c r="O110" s="655"/>
      <c r="P110" s="436"/>
      <c r="Q110" s="655"/>
      <c r="R110" s="655"/>
      <c r="S110" s="655"/>
      <c r="T110" s="655"/>
      <c r="U110" s="655"/>
      <c r="W110" s="436"/>
    </row>
    <row r="111" spans="1:23">
      <c r="A111" s="436"/>
      <c r="B111" s="654"/>
      <c r="C111" s="655"/>
      <c r="E111" s="655"/>
      <c r="F111" s="655"/>
      <c r="G111" s="436"/>
      <c r="H111" s="655"/>
      <c r="I111" s="655"/>
      <c r="J111" s="655"/>
      <c r="K111" s="655"/>
      <c r="L111" s="655"/>
      <c r="M111" s="655"/>
      <c r="N111" s="655"/>
      <c r="O111" s="655"/>
      <c r="P111" s="436"/>
      <c r="Q111" s="655"/>
      <c r="R111" s="655"/>
      <c r="S111" s="655"/>
      <c r="T111" s="655"/>
      <c r="U111" s="655"/>
      <c r="W111" s="436"/>
    </row>
    <row r="112" spans="1:23">
      <c r="A112" s="436"/>
      <c r="B112" s="654"/>
      <c r="C112" s="655"/>
      <c r="E112" s="655"/>
      <c r="F112" s="655"/>
      <c r="G112" s="436"/>
      <c r="H112" s="655"/>
      <c r="I112" s="655"/>
      <c r="J112" s="655"/>
      <c r="K112" s="655"/>
      <c r="L112" s="655"/>
      <c r="M112" s="655"/>
      <c r="N112" s="655"/>
      <c r="O112" s="655"/>
      <c r="P112" s="436"/>
      <c r="Q112" s="655"/>
      <c r="R112" s="655"/>
      <c r="S112" s="655"/>
      <c r="T112" s="655"/>
      <c r="U112" s="655"/>
      <c r="W112" s="436"/>
    </row>
    <row r="113" spans="1:23">
      <c r="A113" s="436"/>
      <c r="B113" s="654"/>
      <c r="C113" s="655"/>
      <c r="E113" s="655"/>
      <c r="F113" s="655"/>
      <c r="G113" s="436"/>
      <c r="H113" s="655"/>
      <c r="I113" s="655"/>
      <c r="J113" s="655"/>
      <c r="K113" s="655"/>
      <c r="L113" s="655"/>
      <c r="M113" s="655"/>
      <c r="N113" s="655"/>
      <c r="O113" s="655"/>
      <c r="P113" s="436"/>
      <c r="Q113" s="655"/>
      <c r="R113" s="655"/>
      <c r="S113" s="655"/>
      <c r="T113" s="655"/>
      <c r="U113" s="655"/>
      <c r="W113" s="436"/>
    </row>
    <row r="114" spans="1:23">
      <c r="A114" s="436"/>
      <c r="B114" s="654"/>
      <c r="C114" s="655"/>
      <c r="E114" s="655"/>
      <c r="F114" s="655"/>
      <c r="G114" s="436"/>
      <c r="H114" s="655"/>
      <c r="I114" s="655"/>
      <c r="J114" s="655"/>
      <c r="K114" s="655"/>
      <c r="L114" s="655"/>
      <c r="M114" s="655"/>
      <c r="N114" s="655"/>
      <c r="O114" s="655"/>
      <c r="P114" s="436"/>
      <c r="Q114" s="655"/>
      <c r="R114" s="655"/>
      <c r="S114" s="655"/>
      <c r="T114" s="655"/>
      <c r="U114" s="655"/>
      <c r="W114" s="436"/>
    </row>
    <row r="115" spans="1:23">
      <c r="A115" s="436"/>
      <c r="B115" s="654"/>
      <c r="C115" s="655"/>
      <c r="E115" s="655"/>
      <c r="F115" s="655"/>
      <c r="G115" s="436"/>
      <c r="H115" s="655"/>
      <c r="I115" s="655"/>
      <c r="J115" s="655"/>
      <c r="K115" s="655"/>
      <c r="L115" s="655"/>
      <c r="M115" s="655"/>
      <c r="N115" s="655"/>
      <c r="O115" s="655"/>
      <c r="P115" s="436"/>
      <c r="Q115" s="655"/>
      <c r="R115" s="655"/>
      <c r="S115" s="655"/>
      <c r="T115" s="655"/>
      <c r="U115" s="655"/>
      <c r="W115" s="436"/>
    </row>
    <row r="116" spans="1:23">
      <c r="A116" s="436"/>
      <c r="B116" s="654"/>
      <c r="C116" s="655"/>
      <c r="E116" s="655"/>
      <c r="F116" s="655"/>
      <c r="G116" s="436"/>
      <c r="H116" s="655"/>
      <c r="I116" s="655"/>
      <c r="J116" s="655"/>
      <c r="K116" s="655"/>
      <c r="L116" s="655"/>
      <c r="M116" s="655"/>
      <c r="N116" s="655"/>
      <c r="O116" s="655"/>
      <c r="P116" s="436"/>
      <c r="Q116" s="655"/>
      <c r="R116" s="655"/>
      <c r="S116" s="655"/>
      <c r="T116" s="655"/>
      <c r="U116" s="655"/>
      <c r="W116" s="436"/>
    </row>
    <row r="117" spans="1:23">
      <c r="A117" s="436"/>
      <c r="B117" s="654"/>
      <c r="E117" s="655"/>
      <c r="F117" s="655"/>
      <c r="G117" s="436"/>
      <c r="H117" s="655"/>
      <c r="I117" s="655"/>
      <c r="J117" s="655"/>
      <c r="K117" s="655"/>
      <c r="L117" s="655"/>
      <c r="M117" s="655"/>
      <c r="N117" s="655"/>
      <c r="O117" s="655"/>
      <c r="P117" s="436"/>
      <c r="Q117" s="655"/>
      <c r="R117" s="655"/>
      <c r="S117" s="655"/>
      <c r="T117" s="655"/>
      <c r="U117" s="655"/>
      <c r="W117" s="436"/>
    </row>
    <row r="118" spans="1:23">
      <c r="A118" s="436"/>
      <c r="B118" s="654"/>
      <c r="E118" s="655"/>
      <c r="F118" s="655"/>
      <c r="G118" s="436"/>
      <c r="H118" s="655"/>
      <c r="I118" s="655"/>
      <c r="J118" s="655"/>
      <c r="K118" s="655"/>
      <c r="L118" s="655"/>
      <c r="M118" s="655"/>
      <c r="N118" s="655"/>
      <c r="O118" s="655"/>
      <c r="P118" s="436"/>
      <c r="Q118" s="655"/>
      <c r="R118" s="655"/>
      <c r="S118" s="655"/>
      <c r="T118" s="655"/>
      <c r="U118" s="655"/>
      <c r="W118" s="436"/>
    </row>
    <row r="119" spans="1:23">
      <c r="A119" s="436"/>
      <c r="B119" s="654"/>
      <c r="E119" s="655"/>
      <c r="F119" s="655"/>
      <c r="G119" s="436"/>
      <c r="H119" s="655"/>
      <c r="I119" s="655"/>
      <c r="J119" s="655"/>
      <c r="K119" s="655"/>
      <c r="L119" s="655"/>
      <c r="M119" s="655"/>
      <c r="N119" s="655"/>
      <c r="O119" s="655"/>
      <c r="P119" s="436"/>
      <c r="Q119" s="655"/>
      <c r="R119" s="655"/>
      <c r="S119" s="655"/>
      <c r="T119" s="655"/>
      <c r="U119" s="655"/>
      <c r="W119" s="436"/>
    </row>
    <row r="120" spans="1:23">
      <c r="A120" s="436"/>
      <c r="B120" s="654"/>
      <c r="E120" s="655"/>
      <c r="F120" s="655"/>
      <c r="G120" s="436"/>
      <c r="H120" s="655"/>
      <c r="I120" s="655"/>
      <c r="J120" s="655"/>
      <c r="K120" s="655"/>
      <c r="L120" s="655"/>
      <c r="M120" s="655"/>
      <c r="N120" s="655"/>
      <c r="O120" s="655"/>
      <c r="P120" s="436"/>
      <c r="Q120" s="655"/>
      <c r="R120" s="655"/>
      <c r="S120" s="655"/>
      <c r="T120" s="655"/>
      <c r="U120" s="655"/>
      <c r="W120" s="436"/>
    </row>
    <row r="121" spans="1:23">
      <c r="A121" s="436"/>
      <c r="B121" s="654"/>
      <c r="E121" s="655"/>
      <c r="F121" s="655"/>
      <c r="G121" s="436"/>
      <c r="H121" s="655"/>
      <c r="I121" s="655"/>
      <c r="J121" s="655"/>
      <c r="K121" s="655"/>
      <c r="L121" s="655"/>
      <c r="M121" s="655"/>
      <c r="N121" s="655"/>
      <c r="O121" s="655"/>
      <c r="P121" s="436"/>
      <c r="Q121" s="655"/>
      <c r="R121" s="655"/>
      <c r="S121" s="655"/>
      <c r="T121" s="655"/>
      <c r="U121" s="655"/>
      <c r="W121" s="436"/>
    </row>
    <row r="122" spans="1:23">
      <c r="A122" s="436"/>
      <c r="B122" s="654"/>
      <c r="E122" s="655"/>
      <c r="F122" s="655"/>
      <c r="G122" s="436"/>
      <c r="H122" s="655"/>
      <c r="I122" s="655"/>
      <c r="J122" s="655"/>
      <c r="K122" s="655"/>
      <c r="L122" s="655"/>
      <c r="M122" s="655"/>
      <c r="N122" s="655"/>
      <c r="O122" s="655"/>
      <c r="P122" s="436"/>
      <c r="Q122" s="655"/>
      <c r="R122" s="655"/>
      <c r="S122" s="655"/>
      <c r="T122" s="655"/>
      <c r="U122" s="655"/>
      <c r="W122" s="436"/>
    </row>
    <row r="123" spans="1:23">
      <c r="A123" s="436"/>
      <c r="B123" s="654"/>
      <c r="E123" s="655"/>
      <c r="F123" s="655"/>
      <c r="G123" s="436"/>
      <c r="H123" s="655"/>
      <c r="I123" s="655"/>
      <c r="J123" s="655"/>
      <c r="K123" s="655"/>
      <c r="L123" s="655"/>
      <c r="M123" s="655"/>
      <c r="N123" s="655"/>
      <c r="O123" s="655"/>
      <c r="P123" s="436"/>
      <c r="Q123" s="655"/>
      <c r="R123" s="655"/>
      <c r="S123" s="655"/>
      <c r="T123" s="655"/>
      <c r="U123" s="655"/>
      <c r="W123" s="436"/>
    </row>
    <row r="124" spans="1:23">
      <c r="A124" s="436"/>
      <c r="B124" s="654"/>
      <c r="E124" s="655"/>
      <c r="F124" s="655"/>
      <c r="G124" s="436"/>
      <c r="H124" s="655"/>
      <c r="I124" s="655"/>
      <c r="J124" s="655"/>
      <c r="K124" s="655"/>
      <c r="L124" s="655"/>
      <c r="M124" s="655"/>
      <c r="N124" s="655"/>
      <c r="O124" s="655"/>
      <c r="P124" s="436"/>
      <c r="Q124" s="655"/>
      <c r="R124" s="655"/>
      <c r="S124" s="655"/>
      <c r="T124" s="655"/>
      <c r="U124" s="655"/>
      <c r="W124" s="436"/>
    </row>
    <row r="125" spans="1:23">
      <c r="A125" s="436"/>
      <c r="B125" s="654"/>
      <c r="E125" s="655"/>
      <c r="F125" s="655"/>
      <c r="G125" s="436"/>
      <c r="H125" s="655"/>
      <c r="I125" s="655"/>
      <c r="J125" s="655"/>
      <c r="K125" s="655"/>
      <c r="L125" s="655"/>
      <c r="M125" s="655"/>
      <c r="N125" s="655"/>
      <c r="O125" s="655"/>
      <c r="P125" s="436"/>
      <c r="Q125" s="655"/>
      <c r="R125" s="655"/>
      <c r="S125" s="655"/>
      <c r="T125" s="655"/>
      <c r="U125" s="655"/>
      <c r="W125" s="436"/>
    </row>
    <row r="126" spans="1:23">
      <c r="A126" s="436"/>
      <c r="B126" s="654"/>
      <c r="E126" s="655"/>
      <c r="F126" s="655"/>
      <c r="G126" s="436"/>
      <c r="H126" s="655"/>
      <c r="I126" s="655"/>
      <c r="J126" s="655"/>
      <c r="K126" s="655"/>
      <c r="L126" s="655"/>
      <c r="M126" s="655"/>
      <c r="N126" s="655"/>
      <c r="O126" s="655"/>
      <c r="P126" s="436"/>
      <c r="Q126" s="655"/>
      <c r="R126" s="655"/>
      <c r="S126" s="655"/>
      <c r="T126" s="655"/>
      <c r="U126" s="655"/>
      <c r="W126" s="436"/>
    </row>
    <row r="127" spans="1:23">
      <c r="A127" s="436"/>
      <c r="B127" s="654"/>
      <c r="E127" s="655"/>
      <c r="F127" s="655"/>
      <c r="G127" s="436"/>
      <c r="H127" s="655"/>
      <c r="I127" s="655"/>
      <c r="J127" s="655"/>
      <c r="K127" s="655"/>
      <c r="L127" s="655"/>
      <c r="M127" s="655"/>
      <c r="N127" s="655"/>
      <c r="O127" s="655"/>
      <c r="P127" s="436"/>
      <c r="Q127" s="655"/>
      <c r="R127" s="655"/>
      <c r="S127" s="655"/>
      <c r="T127" s="655"/>
      <c r="U127" s="655"/>
      <c r="W127" s="436"/>
    </row>
    <row r="128" spans="1:23">
      <c r="A128" s="436"/>
      <c r="B128" s="654"/>
      <c r="E128" s="655"/>
      <c r="F128" s="655"/>
      <c r="G128" s="436"/>
      <c r="H128" s="655"/>
      <c r="I128" s="655"/>
      <c r="J128" s="655"/>
      <c r="K128" s="655"/>
      <c r="L128" s="655"/>
      <c r="M128" s="655"/>
      <c r="N128" s="655"/>
      <c r="O128" s="655"/>
      <c r="P128" s="436"/>
      <c r="Q128" s="655"/>
      <c r="R128" s="655"/>
      <c r="S128" s="655"/>
      <c r="T128" s="655"/>
      <c r="U128" s="655"/>
      <c r="W128" s="436"/>
    </row>
    <row r="129" spans="1:23">
      <c r="A129" s="436"/>
      <c r="B129" s="654"/>
      <c r="E129" s="655"/>
      <c r="F129" s="655"/>
      <c r="G129" s="436"/>
      <c r="H129" s="655"/>
      <c r="I129" s="655"/>
      <c r="J129" s="655"/>
      <c r="K129" s="655"/>
      <c r="L129" s="655"/>
      <c r="M129" s="655"/>
      <c r="N129" s="655"/>
      <c r="O129" s="655"/>
      <c r="P129" s="436"/>
      <c r="Q129" s="655"/>
      <c r="R129" s="655"/>
      <c r="S129" s="655"/>
      <c r="T129" s="655"/>
      <c r="U129" s="655"/>
      <c r="W129" s="436"/>
    </row>
    <row r="130" spans="1:23">
      <c r="A130" s="436"/>
      <c r="B130" s="654"/>
      <c r="E130" s="655"/>
      <c r="F130" s="655"/>
      <c r="G130" s="436"/>
      <c r="H130" s="655"/>
      <c r="I130" s="655"/>
      <c r="J130" s="655"/>
      <c r="K130" s="655"/>
      <c r="L130" s="655"/>
      <c r="M130" s="655"/>
      <c r="N130" s="655"/>
      <c r="O130" s="655"/>
      <c r="P130" s="436"/>
      <c r="Q130" s="655"/>
      <c r="R130" s="655"/>
      <c r="S130" s="655"/>
      <c r="T130" s="655"/>
      <c r="U130" s="655"/>
      <c r="W130" s="436"/>
    </row>
    <row r="131" spans="1:23">
      <c r="A131" s="436"/>
      <c r="B131" s="654"/>
      <c r="E131" s="655"/>
      <c r="F131" s="655"/>
      <c r="G131" s="436"/>
      <c r="H131" s="655"/>
      <c r="I131" s="655"/>
      <c r="J131" s="655"/>
      <c r="K131" s="655"/>
      <c r="L131" s="655"/>
      <c r="M131" s="655"/>
      <c r="N131" s="655"/>
      <c r="O131" s="655"/>
      <c r="P131" s="436"/>
      <c r="Q131" s="655"/>
      <c r="R131" s="655"/>
      <c r="S131" s="655"/>
      <c r="T131" s="655"/>
      <c r="U131" s="655"/>
      <c r="W131" s="436"/>
    </row>
    <row r="132" spans="1:23">
      <c r="A132" s="436"/>
      <c r="B132" s="654"/>
      <c r="E132" s="655"/>
      <c r="F132" s="655"/>
      <c r="G132" s="436"/>
      <c r="H132" s="655"/>
      <c r="I132" s="655"/>
      <c r="J132" s="655"/>
      <c r="K132" s="655"/>
      <c r="L132" s="655"/>
      <c r="M132" s="655"/>
      <c r="N132" s="655"/>
      <c r="O132" s="655"/>
      <c r="P132" s="436"/>
      <c r="Q132" s="655"/>
      <c r="R132" s="655"/>
      <c r="S132" s="655"/>
      <c r="T132" s="655"/>
      <c r="U132" s="655"/>
      <c r="W132" s="436"/>
    </row>
    <row r="133" spans="1:23">
      <c r="A133" s="436"/>
      <c r="B133" s="654"/>
      <c r="E133" s="655"/>
      <c r="F133" s="655"/>
      <c r="G133" s="436"/>
      <c r="H133" s="655"/>
      <c r="I133" s="655"/>
      <c r="J133" s="655"/>
      <c r="K133" s="655"/>
      <c r="L133" s="655"/>
      <c r="M133" s="655"/>
      <c r="N133" s="655"/>
      <c r="O133" s="655"/>
      <c r="P133" s="436"/>
      <c r="Q133" s="655"/>
      <c r="R133" s="655"/>
      <c r="S133" s="655"/>
      <c r="T133" s="655"/>
      <c r="U133" s="655"/>
      <c r="W133" s="436"/>
    </row>
    <row r="134" spans="1:23">
      <c r="A134" s="436"/>
      <c r="B134" s="654"/>
      <c r="E134" s="655"/>
      <c r="F134" s="655"/>
      <c r="G134" s="436"/>
      <c r="H134" s="655"/>
      <c r="I134" s="655"/>
      <c r="J134" s="655"/>
      <c r="K134" s="655"/>
      <c r="L134" s="655"/>
      <c r="M134" s="655"/>
      <c r="N134" s="655"/>
      <c r="O134" s="655"/>
      <c r="P134" s="436"/>
      <c r="Q134" s="655"/>
      <c r="R134" s="655"/>
      <c r="S134" s="655"/>
      <c r="T134" s="655"/>
      <c r="U134" s="655"/>
      <c r="W134" s="436"/>
    </row>
    <row r="135" spans="1:23">
      <c r="A135" s="436"/>
      <c r="B135" s="654"/>
      <c r="E135" s="655"/>
      <c r="F135" s="655"/>
      <c r="G135" s="436"/>
      <c r="H135" s="655"/>
      <c r="I135" s="655"/>
      <c r="J135" s="655"/>
      <c r="K135" s="655"/>
      <c r="L135" s="655"/>
      <c r="M135" s="655"/>
      <c r="N135" s="655"/>
      <c r="O135" s="655"/>
      <c r="P135" s="436"/>
      <c r="Q135" s="655"/>
      <c r="R135" s="655"/>
      <c r="S135" s="655"/>
      <c r="T135" s="655"/>
      <c r="U135" s="655"/>
      <c r="W135" s="436"/>
    </row>
    <row r="136" spans="1:23">
      <c r="A136" s="436"/>
      <c r="B136" s="654"/>
      <c r="E136" s="655"/>
      <c r="F136" s="655"/>
      <c r="G136" s="436"/>
      <c r="H136" s="655"/>
      <c r="I136" s="655"/>
      <c r="J136" s="655"/>
      <c r="K136" s="655"/>
      <c r="L136" s="655"/>
      <c r="M136" s="655"/>
      <c r="N136" s="655"/>
      <c r="O136" s="655"/>
      <c r="P136" s="436"/>
      <c r="Q136" s="655"/>
      <c r="R136" s="655"/>
      <c r="S136" s="655"/>
      <c r="T136" s="655"/>
      <c r="U136" s="655"/>
      <c r="W136" s="436"/>
    </row>
    <row r="137" spans="1:23">
      <c r="A137" s="436"/>
      <c r="B137" s="654"/>
      <c r="E137" s="655"/>
      <c r="F137" s="655"/>
      <c r="G137" s="436"/>
      <c r="H137" s="655"/>
      <c r="I137" s="655"/>
      <c r="J137" s="655"/>
      <c r="K137" s="655"/>
      <c r="L137" s="655"/>
      <c r="M137" s="655"/>
      <c r="N137" s="655"/>
      <c r="O137" s="655"/>
      <c r="P137" s="436"/>
      <c r="Q137" s="655"/>
      <c r="R137" s="655"/>
      <c r="S137" s="655"/>
      <c r="T137" s="655"/>
      <c r="U137" s="655"/>
      <c r="W137" s="436"/>
    </row>
    <row r="138" spans="1:23">
      <c r="A138" s="436"/>
      <c r="B138" s="654"/>
      <c r="E138" s="655"/>
      <c r="F138" s="655"/>
      <c r="G138" s="436"/>
      <c r="H138" s="655"/>
      <c r="I138" s="655"/>
      <c r="J138" s="655"/>
      <c r="K138" s="655"/>
      <c r="L138" s="655"/>
      <c r="M138" s="655"/>
      <c r="N138" s="655"/>
      <c r="O138" s="655"/>
      <c r="P138" s="436"/>
      <c r="Q138" s="655"/>
      <c r="R138" s="655"/>
      <c r="S138" s="655"/>
      <c r="T138" s="655"/>
      <c r="U138" s="655"/>
      <c r="W138" s="436"/>
    </row>
    <row r="139" spans="1:23">
      <c r="A139" s="436"/>
      <c r="B139" s="654"/>
      <c r="E139" s="655"/>
      <c r="F139" s="655"/>
      <c r="G139" s="436"/>
      <c r="H139" s="655"/>
      <c r="I139" s="655"/>
      <c r="J139" s="655"/>
      <c r="K139" s="655"/>
      <c r="L139" s="655"/>
      <c r="M139" s="655"/>
      <c r="N139" s="655"/>
      <c r="O139" s="655"/>
      <c r="P139" s="436"/>
      <c r="Q139" s="655"/>
      <c r="R139" s="655"/>
      <c r="S139" s="655"/>
      <c r="T139" s="655"/>
      <c r="U139" s="655"/>
      <c r="W139" s="436"/>
    </row>
    <row r="140" spans="1:23">
      <c r="A140" s="436"/>
      <c r="B140" s="654"/>
      <c r="E140" s="655"/>
      <c r="F140" s="655"/>
      <c r="G140" s="436"/>
      <c r="H140" s="655"/>
      <c r="I140" s="655"/>
      <c r="J140" s="655"/>
      <c r="K140" s="655"/>
      <c r="L140" s="655"/>
      <c r="M140" s="655"/>
      <c r="N140" s="655"/>
      <c r="O140" s="655"/>
      <c r="P140" s="436"/>
      <c r="Q140" s="655"/>
      <c r="R140" s="655"/>
      <c r="S140" s="655"/>
      <c r="T140" s="655"/>
      <c r="U140" s="655"/>
      <c r="W140" s="436"/>
    </row>
    <row r="141" spans="1:23">
      <c r="A141" s="436"/>
      <c r="B141" s="654"/>
      <c r="E141" s="655"/>
      <c r="F141" s="655"/>
      <c r="G141" s="436"/>
      <c r="H141" s="655"/>
      <c r="I141" s="655"/>
      <c r="J141" s="655"/>
      <c r="K141" s="655"/>
      <c r="L141" s="655"/>
      <c r="M141" s="655"/>
      <c r="N141" s="655"/>
      <c r="O141" s="655"/>
      <c r="P141" s="436"/>
      <c r="Q141" s="655"/>
      <c r="R141" s="655"/>
      <c r="S141" s="655"/>
      <c r="T141" s="655"/>
      <c r="U141" s="655"/>
      <c r="W141" s="436"/>
    </row>
    <row r="142" spans="1:23">
      <c r="A142" s="436"/>
      <c r="B142" s="654"/>
      <c r="E142" s="655"/>
      <c r="F142" s="655"/>
      <c r="G142" s="436"/>
      <c r="H142" s="655"/>
      <c r="I142" s="655"/>
      <c r="J142" s="655"/>
      <c r="K142" s="655"/>
      <c r="L142" s="655"/>
      <c r="M142" s="655"/>
      <c r="N142" s="655"/>
      <c r="O142" s="655"/>
      <c r="P142" s="436"/>
      <c r="Q142" s="655"/>
      <c r="R142" s="655"/>
      <c r="S142" s="655"/>
      <c r="T142" s="655"/>
      <c r="U142" s="655"/>
      <c r="W142" s="436"/>
    </row>
    <row r="143" spans="1:23">
      <c r="A143" s="436"/>
      <c r="B143" s="654"/>
      <c r="E143" s="655"/>
      <c r="F143" s="655"/>
      <c r="G143" s="436"/>
      <c r="H143" s="655"/>
      <c r="I143" s="655"/>
      <c r="J143" s="655"/>
      <c r="K143" s="655"/>
      <c r="L143" s="655"/>
      <c r="M143" s="655"/>
      <c r="N143" s="655"/>
      <c r="O143" s="655"/>
      <c r="P143" s="436"/>
      <c r="Q143" s="655"/>
      <c r="R143" s="655"/>
      <c r="S143" s="655"/>
      <c r="T143" s="655"/>
      <c r="U143" s="655"/>
      <c r="W143" s="436"/>
    </row>
    <row r="144" spans="1:23">
      <c r="A144" s="436"/>
      <c r="B144" s="654"/>
      <c r="E144" s="655"/>
      <c r="F144" s="655"/>
      <c r="G144" s="436"/>
      <c r="H144" s="655"/>
      <c r="I144" s="655"/>
      <c r="J144" s="655"/>
      <c r="K144" s="655"/>
      <c r="L144" s="655"/>
      <c r="M144" s="655"/>
      <c r="N144" s="655"/>
      <c r="O144" s="655"/>
      <c r="P144" s="436"/>
      <c r="Q144" s="655"/>
      <c r="R144" s="655"/>
      <c r="S144" s="655"/>
      <c r="T144" s="655"/>
      <c r="U144" s="655"/>
      <c r="W144" s="436"/>
    </row>
    <row r="145" spans="1:23">
      <c r="A145" s="436"/>
      <c r="B145" s="654"/>
      <c r="E145" s="655"/>
      <c r="F145" s="655"/>
      <c r="G145" s="436"/>
      <c r="H145" s="655"/>
      <c r="I145" s="655"/>
      <c r="J145" s="655"/>
      <c r="K145" s="655"/>
      <c r="L145" s="655"/>
      <c r="M145" s="655"/>
      <c r="N145" s="655"/>
      <c r="O145" s="655"/>
      <c r="P145" s="436"/>
      <c r="Q145" s="655"/>
      <c r="R145" s="655"/>
      <c r="S145" s="655"/>
      <c r="T145" s="655"/>
      <c r="U145" s="655"/>
      <c r="W145" s="436"/>
    </row>
    <row r="146" spans="1:23">
      <c r="A146" s="436"/>
      <c r="B146" s="654"/>
      <c r="E146" s="655"/>
      <c r="F146" s="655"/>
      <c r="G146" s="436"/>
      <c r="H146" s="655"/>
      <c r="I146" s="655"/>
      <c r="J146" s="655"/>
      <c r="K146" s="655"/>
      <c r="L146" s="655"/>
      <c r="M146" s="655"/>
      <c r="N146" s="655"/>
      <c r="O146" s="655"/>
      <c r="P146" s="436"/>
      <c r="Q146" s="655"/>
      <c r="R146" s="655"/>
      <c r="S146" s="655"/>
      <c r="T146" s="655"/>
      <c r="U146" s="655"/>
      <c r="W146" s="436"/>
    </row>
    <row r="147" spans="1:23">
      <c r="A147" s="436"/>
      <c r="B147" s="654"/>
      <c r="E147" s="655"/>
      <c r="F147" s="655"/>
      <c r="G147" s="436"/>
      <c r="H147" s="655"/>
      <c r="I147" s="655"/>
      <c r="J147" s="655"/>
      <c r="K147" s="655"/>
      <c r="L147" s="655"/>
      <c r="M147" s="655"/>
      <c r="N147" s="655"/>
      <c r="O147" s="655"/>
      <c r="P147" s="436"/>
      <c r="Q147" s="655"/>
      <c r="R147" s="655"/>
      <c r="S147" s="655"/>
      <c r="T147" s="655"/>
      <c r="U147" s="655"/>
      <c r="W147" s="436"/>
    </row>
    <row r="148" spans="1:23">
      <c r="A148" s="436"/>
      <c r="B148" s="654"/>
      <c r="E148" s="655"/>
      <c r="F148" s="655"/>
      <c r="G148" s="436"/>
      <c r="H148" s="655"/>
      <c r="I148" s="655"/>
      <c r="J148" s="655"/>
      <c r="K148" s="655"/>
      <c r="L148" s="655"/>
      <c r="M148" s="655"/>
      <c r="N148" s="655"/>
      <c r="O148" s="655"/>
      <c r="P148" s="436"/>
      <c r="Q148" s="655"/>
      <c r="R148" s="655"/>
      <c r="S148" s="655"/>
      <c r="T148" s="655"/>
      <c r="U148" s="655"/>
      <c r="W148" s="436"/>
    </row>
    <row r="149" spans="1:23">
      <c r="A149" s="436"/>
      <c r="B149" s="654"/>
      <c r="E149" s="655"/>
      <c r="F149" s="655"/>
      <c r="G149" s="436"/>
      <c r="H149" s="655"/>
      <c r="I149" s="655"/>
      <c r="J149" s="655"/>
      <c r="K149" s="655"/>
      <c r="L149" s="655"/>
      <c r="M149" s="655"/>
      <c r="N149" s="655"/>
      <c r="O149" s="655"/>
      <c r="P149" s="436"/>
      <c r="Q149" s="655"/>
      <c r="R149" s="655"/>
      <c r="S149" s="655"/>
      <c r="T149" s="655"/>
      <c r="U149" s="655"/>
      <c r="W149" s="436"/>
    </row>
    <row r="150" spans="1:23">
      <c r="A150" s="436"/>
      <c r="B150" s="654"/>
      <c r="E150" s="655"/>
      <c r="F150" s="655"/>
      <c r="G150" s="436"/>
      <c r="H150" s="655"/>
      <c r="I150" s="655"/>
      <c r="J150" s="655"/>
      <c r="K150" s="655"/>
      <c r="L150" s="655"/>
      <c r="M150" s="655"/>
      <c r="N150" s="655"/>
      <c r="O150" s="655"/>
      <c r="P150" s="436"/>
      <c r="Q150" s="655"/>
      <c r="R150" s="655"/>
      <c r="S150" s="655"/>
      <c r="T150" s="655"/>
      <c r="U150" s="655"/>
      <c r="W150" s="436"/>
    </row>
    <row r="151" spans="1:23">
      <c r="A151" s="436"/>
      <c r="B151" s="654"/>
      <c r="E151" s="655"/>
      <c r="F151" s="655"/>
      <c r="G151" s="436"/>
      <c r="H151" s="655"/>
      <c r="I151" s="655"/>
      <c r="J151" s="655"/>
      <c r="K151" s="655"/>
      <c r="L151" s="655"/>
      <c r="M151" s="655"/>
      <c r="N151" s="655"/>
      <c r="O151" s="655"/>
      <c r="P151" s="436"/>
      <c r="Q151" s="655"/>
      <c r="R151" s="655"/>
      <c r="S151" s="655"/>
      <c r="T151" s="655"/>
      <c r="U151" s="655"/>
      <c r="W151" s="436"/>
    </row>
    <row r="152" spans="1:23">
      <c r="A152" s="436"/>
      <c r="B152" s="654"/>
      <c r="E152" s="655"/>
      <c r="F152" s="655"/>
      <c r="G152" s="436"/>
      <c r="H152" s="655"/>
      <c r="I152" s="655"/>
      <c r="J152" s="655"/>
      <c r="K152" s="655"/>
      <c r="L152" s="655"/>
      <c r="M152" s="655"/>
      <c r="N152" s="655"/>
      <c r="O152" s="655"/>
      <c r="P152" s="436"/>
      <c r="Q152" s="655"/>
      <c r="R152" s="655"/>
      <c r="S152" s="655"/>
      <c r="T152" s="655"/>
      <c r="U152" s="655"/>
      <c r="W152" s="436"/>
    </row>
    <row r="153" spans="1:23">
      <c r="A153" s="436"/>
      <c r="B153" s="654"/>
      <c r="E153" s="655"/>
      <c r="F153" s="655"/>
      <c r="G153" s="436"/>
      <c r="H153" s="655"/>
      <c r="I153" s="655"/>
      <c r="J153" s="655"/>
      <c r="K153" s="655"/>
      <c r="L153" s="655"/>
      <c r="M153" s="655"/>
      <c r="N153" s="655"/>
      <c r="O153" s="655"/>
      <c r="P153" s="436"/>
      <c r="Q153" s="655"/>
      <c r="R153" s="655"/>
      <c r="S153" s="655"/>
      <c r="T153" s="655"/>
      <c r="U153" s="655"/>
      <c r="W153" s="436"/>
    </row>
    <row r="154" spans="1:23">
      <c r="A154" s="436"/>
      <c r="B154" s="654"/>
      <c r="E154" s="655"/>
      <c r="F154" s="655"/>
      <c r="G154" s="436"/>
      <c r="H154" s="655"/>
      <c r="I154" s="655"/>
      <c r="J154" s="655"/>
      <c r="K154" s="655"/>
      <c r="L154" s="655"/>
      <c r="M154" s="655"/>
      <c r="N154" s="655"/>
      <c r="O154" s="655"/>
      <c r="P154" s="436"/>
      <c r="Q154" s="655"/>
      <c r="R154" s="655"/>
      <c r="S154" s="655"/>
      <c r="T154" s="655"/>
      <c r="U154" s="655"/>
      <c r="W154" s="436"/>
    </row>
    <row r="155" spans="1:23">
      <c r="A155" s="436"/>
      <c r="B155" s="654"/>
      <c r="E155" s="655"/>
      <c r="G155" s="436"/>
      <c r="N155" s="655"/>
      <c r="O155" s="655"/>
      <c r="P155" s="436"/>
      <c r="Q155" s="655"/>
      <c r="R155" s="655"/>
      <c r="S155" s="655"/>
      <c r="T155" s="655"/>
      <c r="U155" s="655"/>
      <c r="W155" s="436"/>
    </row>
    <row r="156" spans="1:23">
      <c r="A156" s="436"/>
      <c r="B156" s="654"/>
      <c r="E156" s="655"/>
      <c r="G156" s="436"/>
      <c r="N156" s="655"/>
      <c r="O156" s="655"/>
      <c r="P156" s="436"/>
      <c r="Q156" s="655"/>
      <c r="R156" s="655"/>
      <c r="S156" s="655"/>
      <c r="T156" s="655"/>
      <c r="U156" s="655"/>
      <c r="W156" s="436"/>
    </row>
    <row r="157" spans="1:23">
      <c r="A157" s="436"/>
      <c r="B157" s="654"/>
      <c r="E157" s="655"/>
      <c r="G157" s="436"/>
      <c r="N157" s="655"/>
      <c r="O157" s="655"/>
      <c r="P157" s="436"/>
      <c r="Q157" s="655"/>
      <c r="R157" s="655"/>
      <c r="S157" s="655"/>
      <c r="T157" s="655"/>
      <c r="U157" s="655"/>
      <c r="W157" s="436"/>
    </row>
    <row r="158" spans="1:23">
      <c r="A158" s="436"/>
      <c r="B158" s="654"/>
      <c r="E158" s="655"/>
      <c r="G158" s="436"/>
      <c r="N158" s="655"/>
      <c r="O158" s="655"/>
      <c r="P158" s="436"/>
      <c r="Q158" s="655"/>
      <c r="R158" s="655"/>
      <c r="S158" s="655"/>
      <c r="T158" s="655"/>
      <c r="U158" s="655"/>
      <c r="W158" s="436"/>
    </row>
    <row r="159" spans="1:23">
      <c r="A159" s="436"/>
      <c r="B159" s="654"/>
      <c r="E159" s="655"/>
      <c r="G159" s="436"/>
      <c r="N159" s="655"/>
      <c r="O159" s="655"/>
      <c r="P159" s="436"/>
      <c r="Q159" s="655"/>
      <c r="R159" s="655"/>
      <c r="S159" s="655"/>
      <c r="T159" s="655"/>
      <c r="U159" s="655"/>
      <c r="W159" s="436"/>
    </row>
    <row r="160" spans="1:23">
      <c r="A160" s="436"/>
      <c r="B160" s="654"/>
      <c r="E160" s="655"/>
      <c r="G160" s="436"/>
      <c r="N160" s="655"/>
      <c r="O160" s="655"/>
      <c r="P160" s="436"/>
      <c r="Q160" s="655"/>
      <c r="R160" s="655"/>
      <c r="S160" s="655"/>
      <c r="T160" s="655"/>
      <c r="U160" s="655"/>
      <c r="W160" s="436"/>
    </row>
    <row r="161" spans="1:23">
      <c r="A161" s="436"/>
      <c r="B161" s="654"/>
      <c r="G161" s="436"/>
      <c r="N161" s="655"/>
      <c r="O161" s="655"/>
      <c r="P161" s="436"/>
      <c r="Q161" s="655"/>
      <c r="R161" s="655"/>
      <c r="S161" s="655"/>
      <c r="T161" s="655"/>
      <c r="U161" s="655"/>
      <c r="W161" s="436"/>
    </row>
    <row r="162" spans="1:23">
      <c r="A162" s="436"/>
      <c r="B162" s="654"/>
      <c r="G162" s="436"/>
      <c r="N162" s="655"/>
      <c r="O162" s="655"/>
      <c r="P162" s="436"/>
      <c r="Q162" s="655"/>
      <c r="R162" s="655"/>
      <c r="S162" s="655"/>
      <c r="T162" s="655"/>
      <c r="U162" s="655"/>
      <c r="W162" s="436"/>
    </row>
    <row r="163" spans="1:23">
      <c r="A163" s="436"/>
      <c r="B163" s="654"/>
      <c r="G163" s="436"/>
      <c r="N163" s="655"/>
      <c r="O163" s="655"/>
      <c r="P163" s="436"/>
      <c r="Q163" s="655"/>
      <c r="R163" s="655"/>
      <c r="S163" s="655"/>
      <c r="T163" s="655"/>
      <c r="U163" s="655"/>
      <c r="W163" s="436"/>
    </row>
    <row r="164" spans="1:23">
      <c r="A164" s="436"/>
      <c r="B164" s="654"/>
      <c r="G164" s="436"/>
      <c r="N164" s="655"/>
      <c r="O164" s="655"/>
      <c r="P164" s="436"/>
      <c r="Q164" s="655"/>
      <c r="R164" s="655"/>
      <c r="S164" s="655"/>
      <c r="T164" s="655"/>
      <c r="U164" s="655"/>
      <c r="W164" s="436"/>
    </row>
    <row r="165" spans="1:23">
      <c r="A165" s="436"/>
      <c r="B165" s="654"/>
      <c r="G165" s="436"/>
      <c r="N165" s="655"/>
      <c r="O165" s="655"/>
      <c r="P165" s="436"/>
      <c r="Q165" s="655"/>
      <c r="R165" s="655"/>
      <c r="S165" s="655"/>
      <c r="T165" s="655"/>
      <c r="U165" s="655"/>
      <c r="W165" s="436"/>
    </row>
    <row r="166" spans="1:23">
      <c r="A166" s="436"/>
      <c r="B166" s="654"/>
      <c r="G166" s="436"/>
      <c r="N166" s="655"/>
      <c r="O166" s="655"/>
      <c r="P166" s="436"/>
      <c r="Q166" s="655"/>
      <c r="R166" s="655"/>
      <c r="S166" s="655"/>
      <c r="T166" s="655"/>
      <c r="U166" s="655"/>
      <c r="W166" s="436"/>
    </row>
    <row r="167" spans="1:23">
      <c r="A167" s="436"/>
      <c r="B167" s="654"/>
      <c r="G167" s="436"/>
      <c r="N167" s="655"/>
      <c r="O167" s="655"/>
      <c r="P167" s="436"/>
      <c r="Q167" s="655"/>
      <c r="R167" s="655"/>
      <c r="S167" s="655"/>
      <c r="T167" s="655"/>
      <c r="U167" s="655"/>
      <c r="W167" s="436"/>
    </row>
    <row r="168" spans="1:23">
      <c r="A168" s="436"/>
      <c r="B168" s="654"/>
      <c r="G168" s="436"/>
      <c r="N168" s="655"/>
      <c r="O168" s="655"/>
      <c r="P168" s="436"/>
      <c r="Q168" s="655"/>
      <c r="R168" s="655"/>
      <c r="S168" s="655"/>
      <c r="T168" s="655"/>
      <c r="U168" s="655"/>
      <c r="W168" s="436"/>
    </row>
    <row r="169" spans="1:23">
      <c r="A169" s="436"/>
      <c r="B169" s="654"/>
      <c r="G169" s="436"/>
      <c r="N169" s="655"/>
      <c r="O169" s="655"/>
      <c r="P169" s="436"/>
      <c r="Q169" s="655"/>
      <c r="R169" s="655"/>
      <c r="S169" s="655"/>
      <c r="T169" s="655"/>
      <c r="U169" s="655"/>
      <c r="W169" s="436"/>
    </row>
    <row r="170" spans="1:23">
      <c r="A170" s="436"/>
      <c r="B170" s="654"/>
      <c r="G170" s="436"/>
      <c r="N170" s="655"/>
      <c r="O170" s="655"/>
      <c r="P170" s="436"/>
      <c r="Q170" s="655"/>
      <c r="R170" s="655"/>
      <c r="S170" s="655"/>
      <c r="T170" s="655"/>
      <c r="U170" s="655"/>
      <c r="W170" s="436"/>
    </row>
    <row r="171" spans="1:23">
      <c r="A171" s="436"/>
      <c r="B171" s="654"/>
      <c r="G171" s="436"/>
      <c r="N171" s="655"/>
      <c r="O171" s="655"/>
      <c r="P171" s="436"/>
      <c r="Q171" s="655"/>
      <c r="R171" s="655"/>
      <c r="S171" s="655"/>
      <c r="T171" s="655"/>
      <c r="U171" s="655"/>
      <c r="W171" s="436"/>
    </row>
    <row r="172" spans="1:23">
      <c r="A172" s="436"/>
      <c r="B172" s="654"/>
      <c r="G172" s="436"/>
      <c r="N172" s="655"/>
      <c r="O172" s="655"/>
      <c r="P172" s="436"/>
      <c r="Q172" s="655"/>
      <c r="R172" s="655"/>
      <c r="S172" s="655"/>
      <c r="T172" s="655"/>
      <c r="U172" s="655"/>
      <c r="W172" s="436"/>
    </row>
    <row r="173" spans="1:23">
      <c r="A173" s="436"/>
      <c r="B173" s="654"/>
      <c r="G173" s="436"/>
      <c r="N173" s="655"/>
      <c r="O173" s="655"/>
      <c r="P173" s="436"/>
      <c r="Q173" s="655"/>
      <c r="R173" s="655"/>
      <c r="S173" s="655"/>
      <c r="T173" s="655"/>
      <c r="U173" s="655"/>
      <c r="W173" s="436"/>
    </row>
    <row r="174" spans="1:23">
      <c r="A174" s="436"/>
      <c r="B174" s="654"/>
      <c r="G174" s="436"/>
      <c r="N174" s="655"/>
      <c r="O174" s="655"/>
      <c r="P174" s="436"/>
      <c r="Q174" s="655"/>
      <c r="R174" s="655"/>
      <c r="S174" s="655"/>
      <c r="T174" s="655"/>
      <c r="U174" s="655"/>
      <c r="W174" s="436"/>
    </row>
    <row r="175" spans="1:23">
      <c r="A175" s="436"/>
      <c r="B175" s="654"/>
      <c r="G175" s="436"/>
      <c r="N175" s="655"/>
      <c r="O175" s="655"/>
      <c r="P175" s="436"/>
      <c r="Q175" s="655"/>
      <c r="R175" s="655"/>
      <c r="S175" s="655"/>
      <c r="T175" s="655"/>
      <c r="U175" s="655"/>
      <c r="W175" s="436"/>
    </row>
    <row r="176" spans="1:23">
      <c r="A176" s="436"/>
      <c r="B176" s="654"/>
      <c r="G176" s="436"/>
      <c r="N176" s="655"/>
      <c r="O176" s="655"/>
      <c r="P176" s="436"/>
      <c r="Q176" s="655"/>
      <c r="R176" s="655"/>
      <c r="S176" s="655"/>
      <c r="T176" s="655"/>
      <c r="U176" s="655"/>
      <c r="W176" s="436"/>
    </row>
    <row r="177" spans="1:23">
      <c r="A177" s="436"/>
      <c r="B177" s="654"/>
      <c r="G177" s="436"/>
      <c r="N177" s="655"/>
      <c r="O177" s="655"/>
      <c r="P177" s="436"/>
      <c r="Q177" s="655"/>
      <c r="R177" s="655"/>
      <c r="S177" s="655"/>
      <c r="T177" s="655"/>
      <c r="U177" s="655"/>
      <c r="W177" s="436"/>
    </row>
    <row r="178" spans="1:23">
      <c r="A178" s="436"/>
      <c r="B178" s="654"/>
      <c r="G178" s="436"/>
      <c r="N178" s="655"/>
      <c r="O178" s="655"/>
      <c r="P178" s="436"/>
      <c r="Q178" s="655"/>
      <c r="R178" s="655"/>
      <c r="S178" s="655"/>
      <c r="T178" s="655"/>
      <c r="U178" s="655"/>
      <c r="W178" s="436"/>
    </row>
    <row r="179" spans="1:23">
      <c r="A179" s="436"/>
      <c r="B179" s="654"/>
      <c r="G179" s="436"/>
      <c r="N179" s="655"/>
      <c r="O179" s="655"/>
      <c r="P179" s="436"/>
      <c r="Q179" s="655"/>
      <c r="R179" s="655"/>
      <c r="S179" s="655"/>
      <c r="T179" s="655"/>
      <c r="U179" s="655"/>
      <c r="W179" s="436"/>
    </row>
    <row r="180" spans="1:23">
      <c r="A180" s="436"/>
      <c r="B180" s="654"/>
      <c r="G180" s="436"/>
      <c r="N180" s="655"/>
      <c r="O180" s="655"/>
      <c r="P180" s="436"/>
      <c r="Q180" s="655"/>
      <c r="R180" s="655"/>
      <c r="S180" s="655"/>
      <c r="T180" s="655"/>
      <c r="U180" s="655"/>
      <c r="W180" s="436"/>
    </row>
    <row r="181" spans="1:23">
      <c r="A181" s="436"/>
      <c r="B181" s="654"/>
      <c r="G181" s="436"/>
      <c r="N181" s="655"/>
      <c r="O181" s="655"/>
      <c r="P181" s="436"/>
      <c r="Q181" s="655"/>
      <c r="R181" s="655"/>
      <c r="S181" s="655"/>
      <c r="T181" s="655"/>
      <c r="U181" s="655"/>
      <c r="W181" s="436"/>
    </row>
    <row r="182" spans="1:23">
      <c r="A182" s="436"/>
      <c r="B182" s="654"/>
      <c r="G182" s="436"/>
      <c r="N182" s="655"/>
      <c r="O182" s="655"/>
      <c r="P182" s="436"/>
      <c r="Q182" s="655"/>
      <c r="R182" s="655"/>
      <c r="S182" s="655"/>
      <c r="T182" s="655"/>
      <c r="U182" s="655"/>
      <c r="W182" s="436"/>
    </row>
    <row r="183" spans="1:23">
      <c r="A183" s="436"/>
      <c r="B183" s="654"/>
      <c r="G183" s="436"/>
      <c r="N183" s="655"/>
      <c r="O183" s="655"/>
      <c r="P183" s="436"/>
      <c r="Q183" s="655"/>
      <c r="R183" s="655"/>
      <c r="S183" s="655"/>
      <c r="T183" s="655"/>
      <c r="U183" s="655"/>
      <c r="W183" s="436"/>
    </row>
    <row r="184" spans="1:23">
      <c r="A184" s="436"/>
      <c r="B184" s="654"/>
      <c r="G184" s="436"/>
      <c r="N184" s="655"/>
      <c r="O184" s="655"/>
      <c r="P184" s="436"/>
      <c r="Q184" s="655"/>
      <c r="R184" s="655"/>
      <c r="S184" s="655"/>
      <c r="T184" s="655"/>
      <c r="U184" s="655"/>
      <c r="W184" s="436"/>
    </row>
    <row r="185" spans="1:23">
      <c r="A185" s="436"/>
      <c r="B185" s="654"/>
      <c r="G185" s="436"/>
      <c r="N185" s="655"/>
      <c r="O185" s="655"/>
      <c r="P185" s="436"/>
      <c r="Q185" s="655"/>
      <c r="R185" s="655"/>
      <c r="S185" s="655"/>
      <c r="T185" s="655"/>
      <c r="U185" s="655"/>
      <c r="W185" s="436"/>
    </row>
    <row r="186" spans="1:23">
      <c r="A186" s="436"/>
      <c r="B186" s="654"/>
      <c r="G186" s="436"/>
      <c r="N186" s="655"/>
      <c r="O186" s="655"/>
      <c r="P186" s="436"/>
      <c r="Q186" s="655"/>
      <c r="R186" s="655"/>
      <c r="S186" s="655"/>
      <c r="T186" s="655"/>
      <c r="U186" s="655"/>
      <c r="W186" s="436"/>
    </row>
    <row r="187" spans="1:23">
      <c r="A187" s="436"/>
      <c r="B187" s="654"/>
      <c r="G187" s="436"/>
      <c r="N187" s="655"/>
      <c r="O187" s="655"/>
      <c r="P187" s="436"/>
      <c r="Q187" s="655"/>
      <c r="R187" s="655"/>
      <c r="S187" s="655"/>
      <c r="T187" s="655"/>
      <c r="U187" s="655"/>
      <c r="W187" s="436"/>
    </row>
    <row r="188" spans="1:23">
      <c r="A188" s="436"/>
      <c r="B188" s="654"/>
      <c r="G188" s="436"/>
      <c r="N188" s="655"/>
      <c r="O188" s="655"/>
      <c r="P188" s="436"/>
      <c r="Q188" s="655"/>
      <c r="R188" s="655"/>
      <c r="S188" s="655"/>
      <c r="T188" s="655"/>
      <c r="U188" s="655"/>
      <c r="W188" s="436"/>
    </row>
    <row r="189" spans="1:23">
      <c r="A189" s="436"/>
      <c r="B189" s="654"/>
      <c r="G189" s="436"/>
      <c r="N189" s="655"/>
      <c r="O189" s="655"/>
      <c r="P189" s="436"/>
      <c r="Q189" s="655"/>
      <c r="R189" s="655"/>
      <c r="S189" s="655"/>
      <c r="T189" s="655"/>
      <c r="U189" s="655"/>
      <c r="W189" s="436"/>
    </row>
    <row r="190" spans="1:23">
      <c r="A190" s="436"/>
      <c r="B190" s="654"/>
      <c r="G190" s="436"/>
      <c r="N190" s="655"/>
      <c r="O190" s="655"/>
      <c r="P190" s="436"/>
      <c r="Q190" s="655"/>
      <c r="R190" s="655"/>
      <c r="S190" s="655"/>
      <c r="T190" s="655"/>
      <c r="U190" s="655"/>
      <c r="W190" s="436"/>
    </row>
    <row r="191" spans="1:23">
      <c r="A191" s="436"/>
      <c r="B191" s="654"/>
      <c r="G191" s="436"/>
      <c r="N191" s="655"/>
      <c r="O191" s="655"/>
      <c r="P191" s="436"/>
      <c r="Q191" s="655"/>
      <c r="R191" s="655"/>
      <c r="S191" s="655"/>
      <c r="T191" s="655"/>
      <c r="U191" s="655"/>
      <c r="W191" s="436"/>
    </row>
    <row r="192" spans="1:23">
      <c r="A192" s="436"/>
      <c r="B192" s="654"/>
      <c r="G192" s="436"/>
      <c r="N192" s="655"/>
      <c r="O192" s="655"/>
      <c r="P192" s="436"/>
      <c r="Q192" s="655"/>
      <c r="R192" s="655"/>
      <c r="S192" s="655"/>
      <c r="T192" s="655"/>
      <c r="U192" s="655"/>
      <c r="W192" s="436"/>
    </row>
    <row r="193" spans="1:23">
      <c r="A193" s="436"/>
      <c r="B193" s="654"/>
      <c r="G193" s="436"/>
      <c r="N193" s="655"/>
      <c r="O193" s="655"/>
      <c r="P193" s="436"/>
      <c r="Q193" s="655"/>
      <c r="R193" s="655"/>
      <c r="S193" s="655"/>
      <c r="T193" s="655"/>
      <c r="U193" s="655"/>
      <c r="W193" s="436"/>
    </row>
    <row r="194" spans="1:23">
      <c r="A194" s="436"/>
      <c r="B194" s="654"/>
      <c r="G194" s="436"/>
      <c r="N194" s="655"/>
      <c r="O194" s="655"/>
      <c r="P194" s="436"/>
      <c r="Q194" s="655"/>
      <c r="R194" s="655"/>
      <c r="S194" s="655"/>
      <c r="T194" s="655"/>
      <c r="U194" s="655"/>
      <c r="W194" s="436"/>
    </row>
    <row r="195" spans="1:23">
      <c r="A195" s="436"/>
      <c r="B195" s="654"/>
      <c r="G195" s="436"/>
      <c r="N195" s="655"/>
      <c r="O195" s="655"/>
      <c r="P195" s="436"/>
      <c r="Q195" s="655"/>
      <c r="R195" s="655"/>
      <c r="S195" s="655"/>
      <c r="T195" s="655"/>
      <c r="U195" s="655"/>
      <c r="W195" s="436"/>
    </row>
    <row r="196" spans="1:23">
      <c r="A196" s="436"/>
      <c r="B196" s="654"/>
      <c r="G196" s="436"/>
      <c r="N196" s="655"/>
      <c r="O196" s="655"/>
      <c r="P196" s="436"/>
      <c r="Q196" s="655"/>
      <c r="R196" s="655"/>
      <c r="S196" s="655"/>
      <c r="T196" s="655"/>
      <c r="U196" s="655"/>
      <c r="W196" s="436"/>
    </row>
    <row r="197" spans="1:23">
      <c r="A197" s="436"/>
      <c r="B197" s="654"/>
      <c r="G197" s="436"/>
      <c r="N197" s="655"/>
      <c r="O197" s="655"/>
      <c r="P197" s="436"/>
      <c r="Q197" s="655"/>
      <c r="R197" s="655"/>
      <c r="S197" s="655"/>
      <c r="T197" s="655"/>
      <c r="U197" s="655"/>
      <c r="W197" s="436"/>
    </row>
    <row r="198" spans="1:23">
      <c r="A198" s="436"/>
      <c r="B198" s="654"/>
      <c r="G198" s="436"/>
      <c r="N198" s="655"/>
      <c r="O198" s="655"/>
      <c r="P198" s="436"/>
      <c r="Q198" s="655"/>
      <c r="R198" s="655"/>
      <c r="S198" s="655"/>
      <c r="T198" s="655"/>
      <c r="U198" s="655"/>
      <c r="W198" s="436"/>
    </row>
    <row r="199" spans="1:23">
      <c r="A199" s="436"/>
      <c r="B199" s="654"/>
      <c r="G199" s="436"/>
      <c r="N199" s="655"/>
      <c r="O199" s="655"/>
      <c r="P199" s="436"/>
      <c r="Q199" s="655"/>
      <c r="R199" s="655"/>
      <c r="S199" s="655"/>
      <c r="T199" s="655"/>
      <c r="U199" s="655"/>
      <c r="W199" s="436"/>
    </row>
    <row r="200" spans="1:23">
      <c r="A200" s="436"/>
      <c r="B200" s="654"/>
      <c r="G200" s="436"/>
      <c r="N200" s="655"/>
      <c r="O200" s="655"/>
      <c r="P200" s="436"/>
      <c r="Q200" s="655"/>
      <c r="R200" s="655"/>
      <c r="S200" s="655"/>
      <c r="T200" s="655"/>
      <c r="U200" s="655"/>
      <c r="W200" s="436"/>
    </row>
    <row r="201" spans="1:23">
      <c r="A201" s="436"/>
      <c r="B201" s="654"/>
      <c r="G201" s="436"/>
      <c r="N201" s="655"/>
      <c r="O201" s="655"/>
      <c r="P201" s="436"/>
      <c r="Q201" s="655"/>
      <c r="R201" s="655"/>
      <c r="S201" s="655"/>
      <c r="T201" s="655"/>
      <c r="U201" s="655"/>
      <c r="W201" s="436"/>
    </row>
    <row r="202" spans="1:23">
      <c r="A202" s="436"/>
      <c r="B202" s="654"/>
      <c r="G202" s="436"/>
      <c r="N202" s="655"/>
      <c r="O202" s="655"/>
      <c r="P202" s="436"/>
      <c r="Q202" s="655"/>
      <c r="R202" s="655"/>
      <c r="S202" s="655"/>
      <c r="T202" s="655"/>
      <c r="U202" s="655"/>
      <c r="W202" s="436"/>
    </row>
    <row r="203" spans="1:23">
      <c r="A203" s="436"/>
      <c r="B203" s="654"/>
      <c r="G203" s="436"/>
      <c r="N203" s="655"/>
      <c r="O203" s="655"/>
      <c r="P203" s="436"/>
      <c r="Q203" s="655"/>
      <c r="R203" s="655"/>
      <c r="S203" s="655"/>
      <c r="T203" s="655"/>
      <c r="U203" s="655"/>
      <c r="W203" s="436"/>
    </row>
    <row r="204" spans="1:23">
      <c r="A204" s="436"/>
      <c r="B204" s="654"/>
      <c r="G204" s="436"/>
      <c r="N204" s="655"/>
      <c r="O204" s="655"/>
      <c r="P204" s="436"/>
      <c r="Q204" s="655"/>
      <c r="R204" s="655"/>
      <c r="S204" s="655"/>
      <c r="T204" s="655"/>
      <c r="U204" s="655"/>
      <c r="W204" s="436"/>
    </row>
    <row r="205" spans="1:23">
      <c r="A205" s="436"/>
      <c r="B205" s="654"/>
      <c r="G205" s="436"/>
      <c r="N205" s="655"/>
      <c r="O205" s="655"/>
      <c r="P205" s="436"/>
      <c r="Q205" s="655"/>
      <c r="R205" s="655"/>
      <c r="S205" s="655"/>
      <c r="T205" s="655"/>
      <c r="U205" s="655"/>
      <c r="W205" s="436"/>
    </row>
    <row r="206" spans="1:23">
      <c r="A206" s="436"/>
      <c r="B206" s="654"/>
      <c r="G206" s="436"/>
      <c r="N206" s="655"/>
      <c r="O206" s="655"/>
      <c r="P206" s="436"/>
      <c r="Q206" s="655"/>
      <c r="R206" s="655"/>
      <c r="S206" s="655"/>
      <c r="T206" s="655"/>
      <c r="U206" s="655"/>
      <c r="W206" s="436"/>
    </row>
    <row r="207" spans="1:23">
      <c r="A207" s="436"/>
      <c r="B207" s="654"/>
      <c r="G207" s="436"/>
      <c r="N207" s="655"/>
      <c r="O207" s="655"/>
      <c r="P207" s="436"/>
      <c r="Q207" s="655"/>
      <c r="R207" s="655"/>
      <c r="S207" s="655"/>
      <c r="T207" s="655"/>
      <c r="U207" s="655"/>
      <c r="W207" s="436"/>
    </row>
    <row r="208" spans="1:23">
      <c r="A208" s="436"/>
      <c r="B208" s="654"/>
      <c r="G208" s="436"/>
      <c r="N208" s="655"/>
      <c r="O208" s="655"/>
      <c r="P208" s="436"/>
      <c r="Q208" s="655"/>
      <c r="R208" s="655"/>
      <c r="S208" s="655"/>
      <c r="T208" s="655"/>
      <c r="U208" s="655"/>
      <c r="W208" s="436"/>
    </row>
    <row r="209" spans="1:23">
      <c r="A209" s="436"/>
      <c r="B209" s="654"/>
      <c r="G209" s="436"/>
      <c r="N209" s="655"/>
      <c r="O209" s="655"/>
      <c r="P209" s="436"/>
      <c r="Q209" s="655"/>
      <c r="R209" s="655"/>
      <c r="S209" s="655"/>
      <c r="T209" s="655"/>
      <c r="U209" s="655"/>
      <c r="W209" s="436"/>
    </row>
    <row r="210" spans="1:23">
      <c r="A210" s="436"/>
      <c r="B210" s="654"/>
      <c r="G210" s="436"/>
      <c r="N210" s="655"/>
      <c r="O210" s="655"/>
      <c r="P210" s="436"/>
      <c r="Q210" s="655"/>
      <c r="R210" s="655"/>
      <c r="S210" s="655"/>
      <c r="T210" s="655"/>
      <c r="U210" s="655"/>
      <c r="W210" s="436"/>
    </row>
    <row r="211" spans="1:23">
      <c r="A211" s="436"/>
      <c r="B211" s="654"/>
      <c r="G211" s="436"/>
      <c r="N211" s="655"/>
      <c r="O211" s="655"/>
      <c r="P211" s="436"/>
      <c r="Q211" s="655"/>
      <c r="R211" s="655"/>
      <c r="S211" s="655"/>
      <c r="T211" s="655"/>
      <c r="U211" s="655"/>
      <c r="W211" s="436"/>
    </row>
    <row r="212" spans="1:23">
      <c r="A212" s="436"/>
      <c r="B212" s="654"/>
      <c r="G212" s="436"/>
      <c r="N212" s="655"/>
      <c r="O212" s="655"/>
      <c r="P212" s="436"/>
      <c r="Q212" s="655"/>
      <c r="R212" s="655"/>
      <c r="S212" s="655"/>
      <c r="T212" s="655"/>
      <c r="U212" s="655"/>
      <c r="W212" s="436"/>
    </row>
    <row r="213" spans="1:23">
      <c r="A213" s="436"/>
      <c r="B213" s="654"/>
      <c r="G213" s="436"/>
      <c r="N213" s="655"/>
      <c r="O213" s="655"/>
      <c r="P213" s="436"/>
      <c r="Q213" s="655"/>
      <c r="R213" s="655"/>
      <c r="S213" s="655"/>
      <c r="T213" s="655"/>
      <c r="U213" s="655"/>
      <c r="W213" s="436"/>
    </row>
    <row r="214" spans="1:23">
      <c r="A214" s="436"/>
      <c r="B214" s="654"/>
      <c r="G214" s="436"/>
      <c r="N214" s="655"/>
      <c r="O214" s="655"/>
      <c r="P214" s="436"/>
      <c r="Q214" s="655"/>
      <c r="R214" s="655"/>
      <c r="S214" s="655"/>
      <c r="T214" s="655"/>
      <c r="U214" s="655"/>
      <c r="W214" s="436"/>
    </row>
    <row r="215" spans="1:23">
      <c r="A215" s="436"/>
      <c r="B215" s="654"/>
      <c r="G215" s="436"/>
      <c r="N215" s="655"/>
      <c r="O215" s="655"/>
      <c r="P215" s="436"/>
      <c r="Q215" s="655"/>
      <c r="R215" s="655"/>
      <c r="S215" s="655"/>
      <c r="T215" s="655"/>
      <c r="U215" s="655"/>
      <c r="W215" s="436"/>
    </row>
    <row r="216" spans="1:23">
      <c r="A216" s="436"/>
      <c r="B216" s="654"/>
      <c r="G216" s="436"/>
      <c r="N216" s="655"/>
      <c r="O216" s="655"/>
      <c r="P216" s="436"/>
      <c r="Q216" s="655"/>
      <c r="R216" s="655"/>
      <c r="S216" s="655"/>
      <c r="T216" s="655"/>
      <c r="U216" s="655"/>
      <c r="W216" s="436"/>
    </row>
    <row r="217" spans="1:23">
      <c r="A217" s="436"/>
      <c r="B217" s="654"/>
      <c r="G217" s="436"/>
      <c r="N217" s="655"/>
      <c r="O217" s="655"/>
      <c r="P217" s="436"/>
      <c r="Q217" s="655"/>
      <c r="R217" s="655"/>
      <c r="S217" s="655"/>
      <c r="T217" s="655"/>
      <c r="U217" s="655"/>
      <c r="W217" s="436"/>
    </row>
    <row r="218" spans="1:23">
      <c r="A218" s="436"/>
      <c r="B218" s="654"/>
      <c r="G218" s="436"/>
      <c r="N218" s="655"/>
      <c r="O218" s="655"/>
      <c r="P218" s="436"/>
      <c r="Q218" s="655"/>
      <c r="R218" s="655"/>
      <c r="S218" s="655"/>
      <c r="T218" s="655"/>
      <c r="U218" s="655"/>
      <c r="W218" s="436"/>
    </row>
    <row r="219" spans="1:23">
      <c r="A219" s="436"/>
      <c r="B219" s="654"/>
      <c r="G219" s="436"/>
      <c r="N219" s="655"/>
      <c r="O219" s="655"/>
      <c r="P219" s="436"/>
      <c r="Q219" s="655"/>
      <c r="R219" s="655"/>
      <c r="S219" s="655"/>
      <c r="T219" s="655"/>
      <c r="U219" s="655"/>
      <c r="W219" s="436"/>
    </row>
    <row r="220" spans="1:23">
      <c r="A220" s="436"/>
      <c r="B220" s="654"/>
      <c r="G220" s="436"/>
      <c r="N220" s="655"/>
      <c r="O220" s="655"/>
      <c r="P220" s="436"/>
      <c r="Q220" s="655"/>
      <c r="R220" s="655"/>
      <c r="S220" s="655"/>
      <c r="T220" s="655"/>
      <c r="U220" s="655"/>
      <c r="W220" s="436"/>
    </row>
    <row r="221" spans="1:23">
      <c r="A221" s="436"/>
      <c r="B221" s="654"/>
      <c r="G221" s="436"/>
      <c r="N221" s="655"/>
      <c r="O221" s="655"/>
      <c r="P221" s="436"/>
      <c r="Q221" s="655"/>
      <c r="R221" s="655"/>
      <c r="S221" s="655"/>
      <c r="T221" s="655"/>
      <c r="U221" s="655"/>
      <c r="W221" s="436"/>
    </row>
    <row r="222" spans="1:23">
      <c r="A222" s="436"/>
      <c r="B222" s="654"/>
      <c r="G222" s="436"/>
      <c r="N222" s="655"/>
      <c r="O222" s="655"/>
      <c r="P222" s="436"/>
      <c r="Q222" s="655"/>
      <c r="R222" s="655"/>
      <c r="S222" s="655"/>
      <c r="T222" s="655"/>
      <c r="U222" s="655"/>
      <c r="W222" s="436"/>
    </row>
    <row r="223" spans="1:23">
      <c r="A223" s="436"/>
      <c r="B223" s="654"/>
      <c r="G223" s="436"/>
      <c r="N223" s="655"/>
      <c r="O223" s="655"/>
      <c r="P223" s="436"/>
      <c r="Q223" s="655"/>
      <c r="R223" s="655"/>
      <c r="S223" s="655"/>
      <c r="T223" s="655"/>
      <c r="U223" s="655"/>
      <c r="W223" s="436"/>
    </row>
    <row r="224" spans="1:23">
      <c r="A224" s="436"/>
      <c r="B224" s="654"/>
      <c r="G224" s="436"/>
      <c r="N224" s="655"/>
      <c r="O224" s="655"/>
      <c r="P224" s="436"/>
      <c r="Q224" s="655"/>
      <c r="R224" s="655"/>
      <c r="S224" s="655"/>
      <c r="T224" s="655"/>
      <c r="U224" s="655"/>
      <c r="W224" s="436"/>
    </row>
    <row r="225" spans="1:23">
      <c r="A225" s="436"/>
      <c r="B225" s="654"/>
      <c r="G225" s="436"/>
      <c r="N225" s="655"/>
      <c r="O225" s="655"/>
      <c r="P225" s="436"/>
      <c r="Q225" s="655"/>
      <c r="R225" s="655"/>
      <c r="S225" s="655"/>
      <c r="T225" s="655"/>
      <c r="U225" s="655"/>
      <c r="W225" s="436"/>
    </row>
    <row r="226" spans="1:23">
      <c r="A226" s="436"/>
      <c r="B226" s="654"/>
      <c r="G226" s="436"/>
      <c r="N226" s="655"/>
      <c r="O226" s="655"/>
      <c r="P226" s="436"/>
      <c r="Q226" s="655"/>
      <c r="R226" s="655"/>
      <c r="S226" s="655"/>
      <c r="T226" s="655"/>
      <c r="U226" s="655"/>
      <c r="W226" s="436"/>
    </row>
    <row r="227" spans="1:23">
      <c r="A227" s="436"/>
      <c r="B227" s="654"/>
      <c r="G227" s="436"/>
      <c r="N227" s="655"/>
      <c r="O227" s="655"/>
      <c r="P227" s="436"/>
      <c r="Q227" s="655"/>
      <c r="R227" s="655"/>
      <c r="S227" s="655"/>
      <c r="T227" s="655"/>
      <c r="U227" s="655"/>
      <c r="W227" s="436"/>
    </row>
    <row r="228" spans="1:23">
      <c r="A228" s="436"/>
      <c r="B228" s="654"/>
      <c r="G228" s="436"/>
      <c r="N228" s="655"/>
      <c r="O228" s="655"/>
      <c r="P228" s="436"/>
      <c r="Q228" s="655"/>
      <c r="R228" s="655"/>
      <c r="S228" s="655"/>
      <c r="T228" s="655"/>
      <c r="U228" s="655"/>
      <c r="W228" s="436"/>
    </row>
    <row r="229" spans="1:23">
      <c r="A229" s="436"/>
      <c r="B229" s="654"/>
      <c r="G229" s="436"/>
      <c r="N229" s="655"/>
      <c r="O229" s="655"/>
      <c r="P229" s="436"/>
      <c r="Q229" s="655"/>
      <c r="R229" s="655"/>
      <c r="S229" s="655"/>
      <c r="T229" s="655"/>
      <c r="U229" s="655"/>
      <c r="W229" s="436"/>
    </row>
    <row r="230" spans="1:23">
      <c r="A230" s="436"/>
      <c r="B230" s="654"/>
      <c r="G230" s="436"/>
      <c r="N230" s="655"/>
      <c r="O230" s="655"/>
      <c r="P230" s="436"/>
      <c r="Q230" s="655"/>
      <c r="R230" s="655"/>
      <c r="S230" s="655"/>
      <c r="T230" s="655"/>
      <c r="U230" s="655"/>
      <c r="W230" s="436"/>
    </row>
    <row r="231" spans="1:23">
      <c r="A231" s="436"/>
      <c r="B231" s="654"/>
      <c r="G231" s="436"/>
      <c r="N231" s="655"/>
      <c r="O231" s="655"/>
      <c r="P231" s="436"/>
      <c r="Q231" s="655"/>
      <c r="R231" s="655"/>
      <c r="S231" s="655"/>
      <c r="T231" s="655"/>
      <c r="U231" s="655"/>
      <c r="W231" s="436"/>
    </row>
    <row r="232" spans="1:23">
      <c r="A232" s="436"/>
      <c r="B232" s="654"/>
      <c r="G232" s="436"/>
      <c r="N232" s="655"/>
      <c r="O232" s="655"/>
      <c r="P232" s="436"/>
      <c r="Q232" s="655"/>
      <c r="R232" s="655"/>
      <c r="S232" s="655"/>
      <c r="T232" s="655"/>
      <c r="U232" s="655"/>
      <c r="W232" s="436"/>
    </row>
    <row r="233" spans="1:23">
      <c r="A233" s="436"/>
      <c r="B233" s="654"/>
      <c r="G233" s="436"/>
      <c r="N233" s="655"/>
      <c r="O233" s="655"/>
      <c r="P233" s="436"/>
      <c r="Q233" s="655"/>
      <c r="R233" s="655"/>
      <c r="S233" s="655"/>
      <c r="T233" s="655"/>
      <c r="U233" s="655"/>
      <c r="W233" s="436"/>
    </row>
    <row r="234" spans="1:23">
      <c r="A234" s="436"/>
      <c r="B234" s="654"/>
      <c r="G234" s="436"/>
      <c r="N234" s="655"/>
      <c r="O234" s="655"/>
      <c r="P234" s="436"/>
      <c r="Q234" s="655"/>
      <c r="R234" s="655"/>
      <c r="S234" s="655"/>
      <c r="T234" s="655"/>
      <c r="U234" s="655"/>
      <c r="W234" s="436"/>
    </row>
    <row r="235" spans="1:23">
      <c r="A235" s="436"/>
      <c r="B235" s="654"/>
      <c r="G235" s="436"/>
      <c r="N235" s="655"/>
      <c r="O235" s="655"/>
      <c r="P235" s="436"/>
      <c r="Q235" s="655"/>
      <c r="R235" s="655"/>
      <c r="S235" s="655"/>
      <c r="T235" s="655"/>
      <c r="U235" s="655"/>
      <c r="W235" s="436"/>
    </row>
    <row r="236" spans="1:23">
      <c r="A236" s="436"/>
      <c r="B236" s="654"/>
      <c r="G236" s="436"/>
      <c r="N236" s="655"/>
      <c r="O236" s="655"/>
      <c r="P236" s="436"/>
      <c r="Q236" s="655"/>
      <c r="R236" s="655"/>
      <c r="S236" s="655"/>
      <c r="T236" s="655"/>
      <c r="U236" s="655"/>
      <c r="W236" s="436"/>
    </row>
    <row r="237" spans="1:23">
      <c r="A237" s="436"/>
      <c r="B237" s="654"/>
      <c r="G237" s="436"/>
      <c r="N237" s="655"/>
      <c r="O237" s="655"/>
      <c r="P237" s="436"/>
      <c r="Q237" s="655"/>
      <c r="R237" s="655"/>
      <c r="S237" s="655"/>
      <c r="T237" s="655"/>
      <c r="U237" s="655"/>
      <c r="W237" s="436"/>
    </row>
    <row r="238" spans="1:23">
      <c r="A238" s="436"/>
      <c r="B238" s="654"/>
      <c r="G238" s="436"/>
      <c r="N238" s="655"/>
      <c r="O238" s="655"/>
      <c r="P238" s="436"/>
      <c r="Q238" s="655"/>
      <c r="R238" s="655"/>
      <c r="S238" s="655"/>
      <c r="T238" s="655"/>
      <c r="U238" s="655"/>
      <c r="W238" s="436"/>
    </row>
    <row r="239" spans="1:23">
      <c r="A239" s="436"/>
      <c r="B239" s="654"/>
      <c r="G239" s="436"/>
      <c r="N239" s="655"/>
      <c r="O239" s="655"/>
      <c r="P239" s="436"/>
      <c r="Q239" s="655"/>
      <c r="R239" s="655"/>
      <c r="S239" s="655"/>
      <c r="T239" s="655"/>
      <c r="U239" s="655"/>
      <c r="W239" s="436"/>
    </row>
    <row r="240" spans="1:23">
      <c r="A240" s="436"/>
      <c r="B240" s="654"/>
      <c r="G240" s="436"/>
      <c r="N240" s="655"/>
      <c r="O240" s="655"/>
      <c r="P240" s="436"/>
      <c r="Q240" s="655"/>
      <c r="R240" s="655"/>
      <c r="S240" s="655"/>
      <c r="T240" s="655"/>
      <c r="U240" s="655"/>
      <c r="W240" s="436"/>
    </row>
    <row r="241" spans="1:23">
      <c r="A241" s="436"/>
      <c r="B241" s="654"/>
      <c r="G241" s="436"/>
      <c r="N241" s="655"/>
      <c r="O241" s="655"/>
      <c r="P241" s="436"/>
      <c r="Q241" s="655"/>
      <c r="R241" s="655"/>
      <c r="S241" s="655"/>
      <c r="T241" s="655"/>
      <c r="U241" s="655"/>
      <c r="W241" s="436"/>
    </row>
    <row r="242" spans="1:23">
      <c r="A242" s="436"/>
      <c r="B242" s="654"/>
      <c r="G242" s="436"/>
      <c r="N242" s="655"/>
      <c r="O242" s="655"/>
      <c r="P242" s="436"/>
      <c r="Q242" s="655"/>
      <c r="R242" s="655"/>
      <c r="S242" s="655"/>
      <c r="T242" s="655"/>
      <c r="U242" s="655"/>
      <c r="W242" s="436"/>
    </row>
    <row r="243" spans="1:23">
      <c r="A243" s="436"/>
      <c r="B243" s="654"/>
      <c r="G243" s="436"/>
      <c r="N243" s="655"/>
      <c r="O243" s="655"/>
      <c r="P243" s="436"/>
      <c r="Q243" s="655"/>
      <c r="R243" s="655"/>
      <c r="S243" s="655"/>
      <c r="T243" s="655"/>
      <c r="U243" s="655"/>
      <c r="W243" s="436"/>
    </row>
    <row r="244" spans="1:23">
      <c r="A244" s="436"/>
      <c r="B244" s="654"/>
      <c r="G244" s="436"/>
      <c r="N244" s="655"/>
      <c r="O244" s="655"/>
      <c r="P244" s="436"/>
      <c r="Q244" s="655"/>
      <c r="R244" s="655"/>
      <c r="S244" s="655"/>
      <c r="T244" s="655"/>
      <c r="U244" s="655"/>
      <c r="W244" s="436"/>
    </row>
    <row r="245" spans="1:23">
      <c r="A245" s="436"/>
      <c r="B245" s="654"/>
      <c r="G245" s="436"/>
      <c r="N245" s="655"/>
      <c r="O245" s="655"/>
      <c r="P245" s="436"/>
      <c r="Q245" s="655"/>
      <c r="R245" s="655"/>
      <c r="S245" s="655"/>
      <c r="T245" s="655"/>
      <c r="U245" s="655"/>
      <c r="V245" s="436"/>
      <c r="W245" s="436"/>
    </row>
    <row r="246" spans="1:23">
      <c r="A246" s="436"/>
      <c r="B246" s="654"/>
      <c r="G246" s="436"/>
      <c r="N246" s="655"/>
      <c r="O246" s="655"/>
      <c r="P246" s="436"/>
      <c r="Q246" s="655"/>
      <c r="R246" s="655"/>
      <c r="S246" s="655"/>
      <c r="T246" s="655"/>
      <c r="U246" s="655"/>
      <c r="V246" s="436"/>
      <c r="W246" s="436"/>
    </row>
    <row r="247" spans="1:23">
      <c r="A247" s="436"/>
      <c r="B247" s="654"/>
      <c r="G247" s="436"/>
      <c r="N247" s="655"/>
      <c r="O247" s="655"/>
      <c r="P247" s="436"/>
      <c r="Q247" s="655"/>
      <c r="R247" s="655"/>
      <c r="S247" s="655"/>
      <c r="T247" s="655"/>
      <c r="U247" s="655"/>
      <c r="V247" s="436"/>
      <c r="W247" s="436"/>
    </row>
    <row r="248" spans="1:23">
      <c r="A248" s="436"/>
      <c r="B248" s="654"/>
      <c r="G248" s="436"/>
      <c r="N248" s="655"/>
      <c r="O248" s="655"/>
      <c r="P248" s="436"/>
      <c r="Q248" s="655"/>
      <c r="R248" s="655"/>
      <c r="S248" s="655"/>
      <c r="T248" s="655"/>
      <c r="U248" s="655"/>
      <c r="V248" s="436"/>
      <c r="W248" s="436"/>
    </row>
    <row r="249" spans="1:23">
      <c r="A249" s="436"/>
      <c r="B249" s="654"/>
      <c r="G249" s="436"/>
      <c r="N249" s="655"/>
      <c r="O249" s="655"/>
      <c r="P249" s="436"/>
      <c r="Q249" s="655"/>
      <c r="R249" s="655"/>
      <c r="S249" s="655"/>
      <c r="T249" s="655"/>
      <c r="U249" s="655"/>
      <c r="V249" s="436"/>
      <c r="W249" s="436"/>
    </row>
    <row r="250" spans="1:23">
      <c r="A250" s="436"/>
      <c r="B250" s="654"/>
      <c r="G250" s="436"/>
      <c r="N250" s="655"/>
      <c r="O250" s="655"/>
      <c r="P250" s="436"/>
      <c r="Q250" s="655"/>
      <c r="R250" s="655"/>
      <c r="S250" s="655"/>
      <c r="T250" s="655"/>
      <c r="U250" s="655"/>
      <c r="V250" s="436"/>
      <c r="W250" s="436"/>
    </row>
    <row r="251" spans="1:23">
      <c r="A251" s="436"/>
      <c r="B251" s="654"/>
      <c r="G251" s="436"/>
      <c r="N251" s="655"/>
      <c r="O251" s="655"/>
      <c r="P251" s="436"/>
      <c r="Q251" s="655"/>
      <c r="R251" s="655"/>
      <c r="S251" s="655"/>
      <c r="T251" s="655"/>
      <c r="U251" s="655"/>
      <c r="V251" s="436"/>
      <c r="W251" s="436"/>
    </row>
    <row r="252" spans="1:23">
      <c r="A252" s="436"/>
      <c r="B252" s="654"/>
      <c r="G252" s="436"/>
      <c r="N252" s="655"/>
      <c r="O252" s="655"/>
      <c r="P252" s="436"/>
      <c r="Q252" s="655"/>
      <c r="R252" s="655"/>
      <c r="S252" s="655"/>
      <c r="T252" s="655"/>
      <c r="U252" s="655"/>
      <c r="V252" s="436"/>
      <c r="W252" s="436"/>
    </row>
    <row r="253" spans="1:23">
      <c r="A253" s="436"/>
      <c r="B253" s="654"/>
      <c r="G253" s="436"/>
      <c r="N253" s="655"/>
      <c r="O253" s="655"/>
      <c r="P253" s="436"/>
      <c r="Q253" s="655"/>
      <c r="R253" s="655"/>
      <c r="S253" s="655"/>
      <c r="T253" s="655"/>
      <c r="U253" s="655"/>
      <c r="V253" s="436"/>
      <c r="W253" s="436"/>
    </row>
    <row r="254" spans="1:23">
      <c r="A254" s="436"/>
      <c r="B254" s="654"/>
      <c r="G254" s="436"/>
      <c r="N254" s="655"/>
      <c r="O254" s="655"/>
      <c r="P254" s="436"/>
      <c r="Q254" s="655"/>
      <c r="R254" s="655"/>
      <c r="S254" s="655"/>
      <c r="T254" s="655"/>
      <c r="U254" s="655"/>
      <c r="V254" s="436"/>
      <c r="W254" s="436"/>
    </row>
    <row r="255" spans="1:23">
      <c r="A255" s="436"/>
      <c r="B255" s="654"/>
      <c r="G255" s="436"/>
      <c r="N255" s="655"/>
      <c r="O255" s="655"/>
      <c r="P255" s="436"/>
      <c r="Q255" s="655"/>
      <c r="R255" s="655"/>
      <c r="S255" s="655"/>
      <c r="T255" s="655"/>
      <c r="U255" s="655"/>
      <c r="V255" s="436"/>
      <c r="W255" s="436"/>
    </row>
    <row r="256" spans="1:23">
      <c r="A256" s="436"/>
      <c r="B256" s="654"/>
      <c r="G256" s="436"/>
      <c r="N256" s="655"/>
      <c r="O256" s="655"/>
      <c r="P256" s="436"/>
      <c r="Q256" s="655"/>
      <c r="R256" s="655"/>
      <c r="S256" s="655"/>
      <c r="T256" s="655"/>
      <c r="U256" s="655"/>
      <c r="V256" s="436"/>
      <c r="W256" s="436"/>
    </row>
    <row r="257" spans="1:23">
      <c r="A257" s="436"/>
      <c r="B257" s="654"/>
      <c r="G257" s="436"/>
      <c r="N257" s="655"/>
      <c r="O257" s="655"/>
      <c r="P257" s="436"/>
      <c r="Q257" s="655"/>
      <c r="R257" s="655"/>
      <c r="S257" s="655"/>
      <c r="T257" s="655"/>
      <c r="U257" s="655"/>
      <c r="V257" s="436"/>
      <c r="W257" s="436"/>
    </row>
    <row r="258" spans="1:23">
      <c r="A258" s="436"/>
      <c r="B258" s="654"/>
      <c r="G258" s="436"/>
      <c r="N258" s="655"/>
      <c r="O258" s="655"/>
      <c r="P258" s="436"/>
      <c r="Q258" s="655"/>
      <c r="R258" s="655"/>
      <c r="S258" s="655"/>
      <c r="T258" s="655"/>
      <c r="U258" s="655"/>
      <c r="V258" s="436"/>
      <c r="W258" s="436"/>
    </row>
    <row r="259" spans="1:23">
      <c r="A259" s="436"/>
      <c r="B259" s="654"/>
      <c r="G259" s="436"/>
      <c r="N259" s="655"/>
      <c r="O259" s="655"/>
      <c r="P259" s="436"/>
      <c r="Q259" s="655"/>
      <c r="R259" s="655"/>
      <c r="S259" s="655"/>
      <c r="T259" s="655"/>
      <c r="U259" s="655"/>
      <c r="V259" s="436"/>
      <c r="W259" s="436"/>
    </row>
    <row r="260" spans="1:23">
      <c r="A260" s="436"/>
      <c r="B260" s="654"/>
      <c r="G260" s="436"/>
      <c r="N260" s="655"/>
      <c r="O260" s="655"/>
      <c r="P260" s="436"/>
      <c r="Q260" s="655"/>
      <c r="R260" s="655"/>
      <c r="S260" s="655"/>
      <c r="T260" s="655"/>
      <c r="U260" s="655"/>
      <c r="V260" s="436"/>
      <c r="W260" s="436"/>
    </row>
    <row r="261" spans="1:23">
      <c r="A261" s="436"/>
      <c r="B261" s="654"/>
      <c r="G261" s="436"/>
      <c r="N261" s="655"/>
      <c r="O261" s="655"/>
      <c r="P261" s="436"/>
      <c r="Q261" s="655"/>
      <c r="R261" s="655"/>
      <c r="S261" s="655"/>
      <c r="T261" s="655"/>
      <c r="U261" s="655"/>
      <c r="V261" s="436"/>
      <c r="W261" s="436"/>
    </row>
    <row r="262" spans="1:23">
      <c r="A262" s="436"/>
      <c r="B262" s="654"/>
      <c r="G262" s="436"/>
      <c r="N262" s="655"/>
      <c r="O262" s="655"/>
      <c r="P262" s="436"/>
      <c r="Q262" s="655"/>
      <c r="R262" s="655"/>
      <c r="S262" s="655"/>
      <c r="T262" s="655"/>
      <c r="U262" s="655"/>
      <c r="V262" s="436"/>
      <c r="W262" s="436"/>
    </row>
    <row r="263" spans="1:23">
      <c r="A263" s="436"/>
      <c r="B263" s="654"/>
      <c r="G263" s="436"/>
      <c r="N263" s="655"/>
      <c r="O263" s="655"/>
      <c r="P263" s="436"/>
      <c r="Q263" s="655"/>
      <c r="R263" s="655"/>
      <c r="S263" s="655"/>
      <c r="T263" s="655"/>
      <c r="U263" s="655"/>
      <c r="V263" s="436"/>
      <c r="W263" s="436"/>
    </row>
    <row r="264" spans="1:23">
      <c r="A264" s="436"/>
      <c r="B264" s="654"/>
      <c r="G264" s="436"/>
      <c r="N264" s="655"/>
      <c r="O264" s="655"/>
      <c r="P264" s="436"/>
      <c r="Q264" s="655"/>
      <c r="R264" s="655"/>
      <c r="S264" s="655"/>
      <c r="T264" s="655"/>
      <c r="U264" s="655"/>
      <c r="V264" s="436"/>
      <c r="W264" s="436"/>
    </row>
    <row r="265" spans="1:23">
      <c r="A265" s="436"/>
      <c r="B265" s="654"/>
      <c r="G265" s="436"/>
      <c r="N265" s="655"/>
      <c r="O265" s="655"/>
      <c r="P265" s="436"/>
      <c r="Q265" s="655"/>
      <c r="R265" s="655"/>
      <c r="S265" s="655"/>
      <c r="T265" s="655"/>
      <c r="U265" s="655"/>
      <c r="V265" s="436"/>
      <c r="W265" s="436"/>
    </row>
    <row r="266" spans="1:23">
      <c r="A266" s="436"/>
      <c r="B266" s="654"/>
      <c r="G266" s="436"/>
      <c r="N266" s="655"/>
      <c r="O266" s="655"/>
      <c r="P266" s="436"/>
      <c r="Q266" s="655"/>
      <c r="R266" s="655"/>
      <c r="S266" s="655"/>
      <c r="T266" s="655"/>
      <c r="U266" s="655"/>
      <c r="V266" s="436"/>
      <c r="W266" s="436"/>
    </row>
    <row r="267" spans="1:23">
      <c r="A267" s="436"/>
      <c r="B267" s="654"/>
      <c r="G267" s="436"/>
      <c r="N267" s="655"/>
      <c r="O267" s="655"/>
      <c r="P267" s="436"/>
      <c r="Q267" s="655"/>
      <c r="R267" s="655"/>
      <c r="S267" s="655"/>
      <c r="T267" s="655"/>
      <c r="U267" s="655"/>
      <c r="V267" s="436"/>
      <c r="W267" s="436"/>
    </row>
    <row r="268" spans="1:23">
      <c r="A268" s="436"/>
      <c r="B268" s="654"/>
      <c r="G268" s="436"/>
      <c r="N268" s="655"/>
      <c r="O268" s="655"/>
      <c r="P268" s="436"/>
      <c r="Q268" s="655"/>
      <c r="R268" s="655"/>
      <c r="S268" s="655"/>
      <c r="T268" s="655"/>
      <c r="U268" s="655"/>
      <c r="V268" s="436"/>
      <c r="W268" s="436"/>
    </row>
    <row r="269" spans="1:23">
      <c r="A269" s="436"/>
      <c r="B269" s="654"/>
      <c r="G269" s="436"/>
      <c r="N269" s="655"/>
      <c r="O269" s="655"/>
      <c r="P269" s="436"/>
      <c r="Q269" s="655"/>
      <c r="R269" s="655"/>
      <c r="S269" s="655"/>
      <c r="T269" s="655"/>
      <c r="U269" s="655"/>
      <c r="V269" s="436"/>
      <c r="W269" s="436"/>
    </row>
    <row r="270" spans="1:23">
      <c r="A270" s="436"/>
      <c r="B270" s="654"/>
      <c r="G270" s="436"/>
      <c r="N270" s="655"/>
      <c r="O270" s="655"/>
      <c r="P270" s="436"/>
      <c r="Q270" s="655"/>
      <c r="R270" s="655"/>
      <c r="S270" s="655"/>
      <c r="T270" s="655"/>
      <c r="U270" s="655"/>
      <c r="V270" s="436"/>
      <c r="W270" s="436"/>
    </row>
    <row r="271" spans="1:23">
      <c r="A271" s="436"/>
      <c r="B271" s="654"/>
      <c r="G271" s="436"/>
      <c r="N271" s="655"/>
      <c r="O271" s="655"/>
      <c r="P271" s="436"/>
      <c r="Q271" s="655"/>
      <c r="R271" s="655"/>
      <c r="S271" s="655"/>
      <c r="T271" s="655"/>
      <c r="U271" s="655"/>
      <c r="V271" s="436"/>
      <c r="W271" s="436"/>
    </row>
    <row r="272" spans="1:23">
      <c r="A272" s="436"/>
      <c r="B272" s="654"/>
      <c r="G272" s="436"/>
      <c r="N272" s="655"/>
      <c r="O272" s="655"/>
      <c r="P272" s="436"/>
      <c r="Q272" s="655"/>
      <c r="R272" s="655"/>
      <c r="S272" s="655"/>
      <c r="T272" s="655"/>
      <c r="U272" s="655"/>
      <c r="V272" s="436"/>
      <c r="W272" s="436"/>
    </row>
    <row r="273" spans="1:23">
      <c r="A273" s="436"/>
      <c r="B273" s="654"/>
      <c r="G273" s="436"/>
      <c r="N273" s="655"/>
      <c r="O273" s="655"/>
      <c r="P273" s="436"/>
      <c r="Q273" s="655"/>
      <c r="R273" s="655"/>
      <c r="S273" s="655"/>
      <c r="T273" s="655"/>
      <c r="U273" s="655"/>
      <c r="V273" s="436"/>
      <c r="W273" s="436"/>
    </row>
    <row r="274" spans="1:23">
      <c r="A274" s="436"/>
      <c r="B274" s="654"/>
      <c r="G274" s="436"/>
      <c r="N274" s="655"/>
      <c r="O274" s="655"/>
      <c r="P274" s="436"/>
      <c r="Q274" s="655"/>
      <c r="R274" s="655"/>
      <c r="S274" s="655"/>
      <c r="T274" s="655"/>
      <c r="U274" s="655"/>
      <c r="V274" s="436"/>
      <c r="W274" s="436"/>
    </row>
    <row r="275" spans="1:23">
      <c r="A275" s="436"/>
      <c r="B275" s="654"/>
      <c r="G275" s="436"/>
      <c r="N275" s="655"/>
      <c r="O275" s="655"/>
      <c r="P275" s="436"/>
      <c r="Q275" s="655"/>
      <c r="R275" s="655"/>
      <c r="S275" s="655"/>
      <c r="T275" s="655"/>
      <c r="U275" s="655"/>
      <c r="V275" s="436"/>
      <c r="W275" s="436"/>
    </row>
    <row r="276" spans="1:23">
      <c r="A276" s="436"/>
      <c r="B276" s="654"/>
      <c r="G276" s="436"/>
      <c r="N276" s="655"/>
      <c r="O276" s="655"/>
      <c r="P276" s="436"/>
      <c r="Q276" s="655"/>
      <c r="R276" s="655"/>
      <c r="S276" s="655"/>
      <c r="T276" s="655"/>
      <c r="U276" s="655"/>
      <c r="V276" s="436"/>
      <c r="W276" s="436"/>
    </row>
    <row r="277" spans="1:23">
      <c r="A277" s="436"/>
      <c r="B277" s="654"/>
      <c r="G277" s="436"/>
      <c r="N277" s="655"/>
      <c r="O277" s="655"/>
      <c r="P277" s="436"/>
      <c r="Q277" s="655"/>
      <c r="R277" s="655"/>
      <c r="S277" s="655"/>
      <c r="T277" s="655"/>
      <c r="U277" s="655"/>
      <c r="V277" s="436"/>
      <c r="W277" s="436"/>
    </row>
    <row r="278" spans="1:23">
      <c r="A278" s="436"/>
      <c r="B278" s="654"/>
      <c r="G278" s="436"/>
      <c r="N278" s="655"/>
      <c r="O278" s="655"/>
      <c r="P278" s="436"/>
      <c r="Q278" s="655"/>
      <c r="R278" s="655"/>
      <c r="S278" s="655"/>
      <c r="T278" s="655"/>
      <c r="U278" s="655"/>
      <c r="V278" s="436"/>
      <c r="W278" s="436"/>
    </row>
    <row r="279" spans="1:23">
      <c r="A279" s="436"/>
      <c r="B279" s="654"/>
      <c r="G279" s="436"/>
      <c r="N279" s="655"/>
      <c r="O279" s="655"/>
      <c r="P279" s="436"/>
      <c r="Q279" s="655"/>
      <c r="R279" s="655"/>
      <c r="S279" s="655"/>
      <c r="T279" s="655"/>
      <c r="U279" s="655"/>
      <c r="V279" s="436"/>
      <c r="W279" s="436"/>
    </row>
    <row r="280" spans="1:23">
      <c r="A280" s="436"/>
      <c r="B280" s="654"/>
      <c r="G280" s="436"/>
      <c r="N280" s="655"/>
      <c r="O280" s="655"/>
      <c r="P280" s="436"/>
      <c r="Q280" s="655"/>
      <c r="R280" s="655"/>
      <c r="S280" s="655"/>
      <c r="T280" s="655"/>
      <c r="U280" s="655"/>
      <c r="V280" s="436"/>
      <c r="W280" s="436"/>
    </row>
    <row r="281" spans="1:23">
      <c r="A281" s="436"/>
      <c r="B281" s="654"/>
      <c r="G281" s="436"/>
      <c r="N281" s="655"/>
      <c r="O281" s="655"/>
      <c r="P281" s="436"/>
      <c r="Q281" s="655"/>
      <c r="R281" s="655"/>
      <c r="S281" s="655"/>
      <c r="T281" s="655"/>
      <c r="U281" s="655"/>
      <c r="V281" s="436"/>
      <c r="W281" s="436"/>
    </row>
    <row r="282" spans="1:23">
      <c r="A282" s="436"/>
      <c r="B282" s="654"/>
      <c r="G282" s="436"/>
      <c r="N282" s="655"/>
      <c r="O282" s="655"/>
      <c r="P282" s="436"/>
      <c r="Q282" s="655"/>
      <c r="R282" s="655"/>
      <c r="S282" s="655"/>
      <c r="T282" s="655"/>
      <c r="U282" s="655"/>
      <c r="V282" s="436"/>
      <c r="W282" s="436"/>
    </row>
    <row r="283" spans="1:23">
      <c r="A283" s="436"/>
      <c r="B283" s="654"/>
      <c r="G283" s="436"/>
      <c r="N283" s="655"/>
      <c r="O283" s="655"/>
      <c r="P283" s="436"/>
      <c r="Q283" s="655"/>
      <c r="R283" s="655"/>
      <c r="S283" s="655"/>
      <c r="T283" s="655"/>
      <c r="U283" s="655"/>
      <c r="V283" s="436"/>
      <c r="W283" s="436"/>
    </row>
    <row r="284" spans="1:23">
      <c r="A284" s="436"/>
      <c r="B284" s="654"/>
      <c r="G284" s="436"/>
      <c r="N284" s="655"/>
      <c r="O284" s="655"/>
      <c r="P284" s="436"/>
      <c r="Q284" s="655"/>
      <c r="R284" s="655"/>
      <c r="S284" s="655"/>
      <c r="T284" s="655"/>
      <c r="U284" s="655"/>
      <c r="V284" s="436"/>
      <c r="W284" s="436"/>
    </row>
    <row r="285" spans="1:23">
      <c r="A285" s="436"/>
      <c r="B285" s="654"/>
      <c r="G285" s="436"/>
      <c r="N285" s="655"/>
      <c r="O285" s="655"/>
      <c r="P285" s="436"/>
      <c r="Q285" s="655"/>
      <c r="R285" s="655"/>
      <c r="S285" s="655"/>
      <c r="T285" s="655"/>
      <c r="U285" s="655"/>
      <c r="V285" s="436"/>
      <c r="W285" s="436"/>
    </row>
    <row r="286" spans="1:23">
      <c r="A286" s="436"/>
      <c r="B286" s="654"/>
      <c r="G286" s="436"/>
      <c r="N286" s="655"/>
      <c r="O286" s="655"/>
      <c r="P286" s="436"/>
      <c r="Q286" s="655"/>
      <c r="R286" s="655"/>
      <c r="S286" s="655"/>
      <c r="T286" s="655"/>
      <c r="U286" s="655"/>
      <c r="V286" s="436"/>
      <c r="W286" s="436"/>
    </row>
    <row r="287" spans="1:23">
      <c r="A287" s="436"/>
      <c r="B287" s="654"/>
      <c r="G287" s="436"/>
      <c r="N287" s="655"/>
      <c r="O287" s="655"/>
      <c r="P287" s="436"/>
      <c r="Q287" s="655"/>
      <c r="R287" s="655"/>
      <c r="S287" s="655"/>
      <c r="T287" s="655"/>
      <c r="U287" s="655"/>
      <c r="V287" s="436"/>
      <c r="W287" s="436"/>
    </row>
    <row r="288" spans="1:23">
      <c r="A288" s="436"/>
      <c r="B288" s="654"/>
      <c r="G288" s="436"/>
      <c r="N288" s="655"/>
      <c r="O288" s="655"/>
      <c r="P288" s="436"/>
      <c r="Q288" s="655"/>
      <c r="R288" s="655"/>
      <c r="S288" s="655"/>
      <c r="T288" s="655"/>
      <c r="U288" s="655"/>
      <c r="V288" s="436"/>
      <c r="W288" s="436"/>
    </row>
    <row r="289" spans="1:23">
      <c r="A289" s="436"/>
      <c r="G289" s="436"/>
      <c r="N289" s="655"/>
      <c r="O289" s="655"/>
      <c r="P289" s="436"/>
      <c r="Q289" s="655"/>
      <c r="R289" s="655"/>
      <c r="S289" s="655"/>
      <c r="T289" s="655"/>
      <c r="U289" s="655"/>
      <c r="V289" s="436"/>
      <c r="W289" s="436"/>
    </row>
    <row r="290" spans="1:23">
      <c r="A290" s="436"/>
      <c r="G290" s="436"/>
      <c r="N290" s="655"/>
      <c r="O290" s="655"/>
      <c r="P290" s="436"/>
      <c r="Q290" s="655"/>
      <c r="R290" s="655"/>
      <c r="S290" s="655"/>
      <c r="T290" s="655"/>
      <c r="U290" s="655"/>
      <c r="V290" s="436"/>
      <c r="W290" s="436"/>
    </row>
    <row r="291" spans="1:23">
      <c r="A291" s="436"/>
      <c r="G291" s="436"/>
      <c r="N291" s="655"/>
      <c r="O291" s="655"/>
      <c r="P291" s="436"/>
      <c r="Q291" s="655"/>
      <c r="R291" s="655"/>
      <c r="S291" s="655"/>
      <c r="T291" s="655"/>
      <c r="U291" s="655"/>
      <c r="V291" s="436"/>
      <c r="W291" s="436"/>
    </row>
    <row r="292" spans="1:23">
      <c r="A292" s="436"/>
      <c r="G292" s="436"/>
      <c r="N292" s="655"/>
      <c r="O292" s="655"/>
      <c r="P292" s="436"/>
      <c r="Q292" s="655"/>
      <c r="R292" s="655"/>
      <c r="S292" s="655"/>
      <c r="T292" s="655"/>
      <c r="U292" s="655"/>
      <c r="V292" s="436"/>
      <c r="W292" s="436"/>
    </row>
    <row r="293" spans="1:23">
      <c r="A293" s="436"/>
      <c r="B293" s="436"/>
      <c r="C293" s="436"/>
      <c r="D293" s="436"/>
      <c r="E293" s="436"/>
      <c r="F293" s="436"/>
      <c r="G293" s="436"/>
      <c r="H293" s="436"/>
      <c r="I293" s="436"/>
      <c r="J293" s="436"/>
      <c r="K293" s="436"/>
      <c r="L293" s="436"/>
      <c r="M293" s="436"/>
      <c r="N293" s="655"/>
      <c r="O293" s="655"/>
      <c r="P293" s="436"/>
      <c r="Q293" s="655"/>
      <c r="R293" s="655"/>
      <c r="S293" s="655"/>
      <c r="T293" s="655"/>
      <c r="U293" s="655"/>
      <c r="V293" s="436"/>
      <c r="W293" s="436"/>
    </row>
    <row r="294" spans="1:23">
      <c r="A294" s="436"/>
      <c r="B294" s="436"/>
      <c r="C294" s="436"/>
      <c r="D294" s="436"/>
      <c r="E294" s="436"/>
      <c r="F294" s="436"/>
      <c r="G294" s="436"/>
      <c r="H294" s="436"/>
      <c r="I294" s="436"/>
      <c r="J294" s="436"/>
      <c r="K294" s="436"/>
      <c r="L294" s="436"/>
      <c r="M294" s="436"/>
      <c r="N294" s="655"/>
      <c r="O294" s="655"/>
      <c r="P294" s="436"/>
      <c r="Q294" s="655"/>
      <c r="R294" s="655"/>
      <c r="S294" s="655"/>
      <c r="T294" s="655"/>
      <c r="U294" s="655"/>
      <c r="V294" s="436"/>
      <c r="W294" s="436"/>
    </row>
    <row r="295" spans="1:23">
      <c r="A295" s="436"/>
      <c r="B295" s="436"/>
      <c r="C295" s="436"/>
      <c r="D295" s="436"/>
      <c r="E295" s="436"/>
      <c r="F295" s="436"/>
      <c r="G295" s="436"/>
      <c r="H295" s="436"/>
      <c r="I295" s="436"/>
      <c r="J295" s="436"/>
      <c r="K295" s="436"/>
      <c r="L295" s="436"/>
      <c r="M295" s="436"/>
      <c r="N295" s="655"/>
      <c r="O295" s="655"/>
      <c r="P295" s="436"/>
      <c r="Q295" s="655"/>
      <c r="R295" s="655"/>
      <c r="S295" s="655"/>
      <c r="T295" s="655"/>
      <c r="U295" s="655"/>
      <c r="V295" s="436"/>
      <c r="W295" s="436"/>
    </row>
    <row r="296" spans="1:23">
      <c r="A296" s="436"/>
      <c r="B296" s="436"/>
      <c r="C296" s="436"/>
      <c r="D296" s="436"/>
      <c r="E296" s="436"/>
      <c r="F296" s="436"/>
      <c r="G296" s="436"/>
      <c r="H296" s="436"/>
      <c r="I296" s="436"/>
      <c r="J296" s="436"/>
      <c r="K296" s="436"/>
      <c r="L296" s="436"/>
      <c r="M296" s="436"/>
      <c r="N296" s="655"/>
      <c r="O296" s="655"/>
      <c r="P296" s="436"/>
      <c r="Q296" s="655"/>
      <c r="R296" s="655"/>
      <c r="S296" s="655"/>
      <c r="T296" s="655"/>
      <c r="U296" s="655"/>
      <c r="V296" s="436"/>
      <c r="W296" s="436"/>
    </row>
    <row r="297" spans="1:23">
      <c r="A297" s="436"/>
      <c r="B297" s="436"/>
      <c r="C297" s="436"/>
      <c r="D297" s="436"/>
      <c r="E297" s="436"/>
      <c r="F297" s="436"/>
      <c r="G297" s="436"/>
      <c r="H297" s="436"/>
      <c r="I297" s="436"/>
      <c r="J297" s="436"/>
      <c r="K297" s="436"/>
      <c r="L297" s="436"/>
      <c r="M297" s="436"/>
      <c r="N297" s="655"/>
      <c r="O297" s="655"/>
      <c r="P297" s="436"/>
      <c r="Q297" s="655"/>
      <c r="R297" s="655"/>
      <c r="S297" s="655"/>
      <c r="T297" s="655"/>
      <c r="U297" s="655"/>
      <c r="V297" s="436"/>
      <c r="W297" s="436"/>
    </row>
    <row r="298" spans="1:23">
      <c r="A298" s="436"/>
      <c r="B298" s="436"/>
      <c r="C298" s="436"/>
      <c r="D298" s="436"/>
      <c r="E298" s="436"/>
      <c r="F298" s="436"/>
      <c r="G298" s="436"/>
      <c r="H298" s="436"/>
      <c r="I298" s="436"/>
      <c r="J298" s="436"/>
      <c r="K298" s="436"/>
      <c r="L298" s="436"/>
      <c r="M298" s="436"/>
      <c r="N298" s="655"/>
      <c r="O298" s="655"/>
      <c r="P298" s="436"/>
      <c r="Q298" s="655"/>
      <c r="R298" s="655"/>
      <c r="S298" s="655"/>
      <c r="T298" s="655"/>
      <c r="U298" s="655"/>
      <c r="V298" s="436"/>
      <c r="W298" s="436"/>
    </row>
    <row r="299" spans="1:23">
      <c r="A299" s="436"/>
      <c r="B299" s="436"/>
      <c r="C299" s="436"/>
      <c r="D299" s="436"/>
      <c r="E299" s="436"/>
      <c r="F299" s="436"/>
      <c r="G299" s="436"/>
      <c r="H299" s="436"/>
      <c r="I299" s="436"/>
      <c r="J299" s="436"/>
      <c r="K299" s="436"/>
      <c r="L299" s="436"/>
      <c r="M299" s="436"/>
      <c r="N299" s="655"/>
      <c r="O299" s="655"/>
      <c r="P299" s="436"/>
      <c r="Q299" s="655"/>
      <c r="R299" s="655"/>
      <c r="S299" s="655"/>
      <c r="T299" s="655"/>
      <c r="U299" s="655"/>
      <c r="V299" s="436"/>
      <c r="W299" s="436"/>
    </row>
    <row r="300" spans="1:23">
      <c r="A300" s="436"/>
      <c r="B300" s="436"/>
      <c r="C300" s="436"/>
      <c r="D300" s="436"/>
      <c r="E300" s="436"/>
      <c r="F300" s="436"/>
      <c r="G300" s="436"/>
      <c r="H300" s="436"/>
      <c r="I300" s="436"/>
      <c r="J300" s="436"/>
      <c r="K300" s="436"/>
      <c r="L300" s="436"/>
      <c r="M300" s="436"/>
      <c r="N300" s="655"/>
      <c r="O300" s="655"/>
      <c r="P300" s="436"/>
      <c r="Q300" s="655"/>
      <c r="R300" s="655"/>
      <c r="S300" s="655"/>
      <c r="T300" s="655"/>
      <c r="U300" s="655"/>
      <c r="V300" s="436"/>
      <c r="W300" s="436"/>
    </row>
    <row r="301" spans="1:23">
      <c r="A301" s="436"/>
      <c r="B301" s="436"/>
      <c r="C301" s="436"/>
      <c r="D301" s="436"/>
      <c r="E301" s="436"/>
      <c r="F301" s="436"/>
      <c r="G301" s="436"/>
      <c r="H301" s="436"/>
      <c r="I301" s="436"/>
      <c r="J301" s="436"/>
      <c r="K301" s="436"/>
      <c r="L301" s="436"/>
      <c r="M301" s="436"/>
      <c r="N301" s="655"/>
      <c r="O301" s="655"/>
      <c r="P301" s="436"/>
      <c r="Q301" s="655"/>
      <c r="R301" s="655"/>
      <c r="S301" s="655"/>
      <c r="T301" s="655"/>
      <c r="U301" s="655"/>
      <c r="V301" s="436"/>
      <c r="W301" s="436"/>
    </row>
    <row r="302" spans="1:23">
      <c r="A302" s="436"/>
      <c r="B302" s="436"/>
      <c r="C302" s="436"/>
      <c r="D302" s="436"/>
      <c r="E302" s="436"/>
      <c r="F302" s="436"/>
      <c r="G302" s="436"/>
      <c r="H302" s="436"/>
      <c r="I302" s="436"/>
      <c r="J302" s="436"/>
      <c r="K302" s="436"/>
      <c r="L302" s="436"/>
      <c r="M302" s="436"/>
      <c r="N302" s="655"/>
      <c r="O302" s="655"/>
      <c r="P302" s="436"/>
      <c r="Q302" s="655"/>
      <c r="R302" s="655"/>
      <c r="S302" s="655"/>
      <c r="T302" s="655"/>
      <c r="U302" s="655"/>
      <c r="V302" s="436"/>
      <c r="W302" s="436"/>
    </row>
    <row r="303" spans="1:23">
      <c r="A303" s="436"/>
      <c r="B303" s="436"/>
      <c r="C303" s="436"/>
      <c r="D303" s="436"/>
      <c r="E303" s="436"/>
      <c r="F303" s="436"/>
      <c r="G303" s="436"/>
      <c r="H303" s="436"/>
      <c r="I303" s="436"/>
      <c r="J303" s="436"/>
      <c r="K303" s="436"/>
      <c r="L303" s="436"/>
      <c r="M303" s="436"/>
      <c r="N303" s="655"/>
      <c r="O303" s="655"/>
      <c r="P303" s="436"/>
      <c r="Q303" s="655"/>
      <c r="R303" s="655"/>
      <c r="S303" s="655"/>
      <c r="T303" s="655"/>
      <c r="U303" s="655"/>
      <c r="V303" s="436"/>
      <c r="W303" s="436"/>
    </row>
    <row r="304" spans="1:23">
      <c r="A304" s="436"/>
      <c r="B304" s="436"/>
      <c r="C304" s="436"/>
      <c r="D304" s="436"/>
      <c r="E304" s="436"/>
      <c r="F304" s="436"/>
      <c r="G304" s="436"/>
      <c r="H304" s="436"/>
      <c r="I304" s="436"/>
      <c r="J304" s="436"/>
      <c r="K304" s="436"/>
      <c r="L304" s="436"/>
      <c r="M304" s="436"/>
      <c r="N304" s="655"/>
      <c r="O304" s="655"/>
      <c r="P304" s="436"/>
      <c r="Q304" s="655"/>
      <c r="R304" s="655"/>
      <c r="S304" s="655"/>
      <c r="T304" s="655"/>
      <c r="U304" s="655"/>
      <c r="V304" s="436"/>
      <c r="W304" s="436"/>
    </row>
    <row r="305" spans="1:23">
      <c r="A305" s="436"/>
      <c r="B305" s="436"/>
      <c r="C305" s="436"/>
      <c r="D305" s="436"/>
      <c r="E305" s="436"/>
      <c r="F305" s="436"/>
      <c r="G305" s="436"/>
      <c r="H305" s="436"/>
      <c r="I305" s="436"/>
      <c r="J305" s="436"/>
      <c r="K305" s="436"/>
      <c r="L305" s="436"/>
      <c r="M305" s="436"/>
      <c r="N305" s="655"/>
      <c r="O305" s="655"/>
      <c r="P305" s="436"/>
      <c r="Q305" s="655"/>
      <c r="R305" s="655"/>
      <c r="S305" s="655"/>
      <c r="T305" s="655"/>
      <c r="U305" s="655"/>
      <c r="V305" s="436"/>
      <c r="W305" s="436"/>
    </row>
    <row r="306" spans="1:23">
      <c r="A306" s="436"/>
      <c r="B306" s="436"/>
      <c r="C306" s="436"/>
      <c r="D306" s="436"/>
      <c r="E306" s="436"/>
      <c r="F306" s="436"/>
      <c r="G306" s="436"/>
      <c r="H306" s="436"/>
      <c r="I306" s="436"/>
      <c r="J306" s="436"/>
      <c r="K306" s="436"/>
      <c r="L306" s="436"/>
      <c r="M306" s="436"/>
      <c r="N306" s="655"/>
      <c r="O306" s="655"/>
      <c r="P306" s="436"/>
      <c r="Q306" s="655"/>
      <c r="R306" s="655"/>
      <c r="S306" s="655"/>
      <c r="T306" s="655"/>
      <c r="U306" s="655"/>
      <c r="V306" s="436"/>
      <c r="W306" s="436"/>
    </row>
    <row r="307" spans="1:23">
      <c r="A307" s="436"/>
      <c r="B307" s="436"/>
      <c r="C307" s="436"/>
      <c r="D307" s="436"/>
      <c r="E307" s="436"/>
      <c r="F307" s="436"/>
      <c r="G307" s="436"/>
      <c r="H307" s="436"/>
      <c r="I307" s="436"/>
      <c r="J307" s="436"/>
      <c r="K307" s="436"/>
      <c r="L307" s="436"/>
      <c r="M307" s="436"/>
      <c r="N307" s="655"/>
      <c r="O307" s="655"/>
      <c r="P307" s="436"/>
      <c r="Q307" s="655"/>
      <c r="R307" s="655"/>
      <c r="S307" s="655"/>
      <c r="T307" s="655"/>
      <c r="U307" s="655"/>
      <c r="V307" s="436"/>
      <c r="W307" s="436"/>
    </row>
    <row r="308" spans="1:23">
      <c r="A308" s="436"/>
      <c r="B308" s="436"/>
      <c r="C308" s="436"/>
      <c r="D308" s="436"/>
      <c r="E308" s="436"/>
      <c r="F308" s="436"/>
      <c r="G308" s="436"/>
      <c r="H308" s="436"/>
      <c r="I308" s="436"/>
      <c r="J308" s="436"/>
      <c r="K308" s="436"/>
      <c r="L308" s="436"/>
      <c r="M308" s="436"/>
      <c r="N308" s="655"/>
      <c r="O308" s="655"/>
      <c r="P308" s="436"/>
      <c r="Q308" s="655"/>
      <c r="R308" s="655"/>
      <c r="S308" s="655"/>
      <c r="T308" s="655"/>
      <c r="U308" s="655"/>
      <c r="V308" s="436"/>
      <c r="W308" s="436"/>
    </row>
    <row r="309" spans="1:23">
      <c r="A309" s="436"/>
      <c r="B309" s="436"/>
      <c r="C309" s="436"/>
      <c r="D309" s="436"/>
      <c r="E309" s="436"/>
      <c r="F309" s="436"/>
      <c r="G309" s="436"/>
      <c r="H309" s="436"/>
      <c r="I309" s="436"/>
      <c r="J309" s="436"/>
      <c r="K309" s="436"/>
      <c r="L309" s="436"/>
      <c r="M309" s="436"/>
      <c r="N309" s="655"/>
      <c r="O309" s="655"/>
      <c r="P309" s="436"/>
      <c r="Q309" s="655"/>
      <c r="R309" s="655"/>
      <c r="S309" s="655"/>
      <c r="T309" s="655"/>
      <c r="U309" s="655"/>
      <c r="V309" s="436"/>
      <c r="W309" s="436"/>
    </row>
    <row r="310" spans="1:23">
      <c r="A310" s="436"/>
      <c r="B310" s="436"/>
      <c r="C310" s="436"/>
      <c r="D310" s="436"/>
      <c r="E310" s="436"/>
      <c r="F310" s="436"/>
      <c r="G310" s="436"/>
      <c r="H310" s="436"/>
      <c r="I310" s="436"/>
      <c r="J310" s="436"/>
      <c r="K310" s="436"/>
      <c r="L310" s="436"/>
      <c r="M310" s="436"/>
      <c r="N310" s="655"/>
      <c r="O310" s="655"/>
      <c r="P310" s="436"/>
      <c r="Q310" s="655"/>
      <c r="R310" s="655"/>
      <c r="S310" s="655"/>
      <c r="T310" s="655"/>
      <c r="U310" s="655"/>
      <c r="V310" s="436"/>
      <c r="W310" s="436"/>
    </row>
    <row r="311" spans="1:23">
      <c r="A311" s="436"/>
      <c r="B311" s="436"/>
      <c r="C311" s="436"/>
      <c r="D311" s="436"/>
      <c r="E311" s="436"/>
      <c r="F311" s="436"/>
      <c r="G311" s="436"/>
      <c r="H311" s="436"/>
      <c r="I311" s="436"/>
      <c r="J311" s="436"/>
      <c r="K311" s="436"/>
      <c r="L311" s="436"/>
      <c r="M311" s="436"/>
      <c r="N311" s="655"/>
      <c r="O311" s="655"/>
      <c r="P311" s="436"/>
      <c r="Q311" s="655"/>
      <c r="R311" s="655"/>
      <c r="S311" s="655"/>
      <c r="T311" s="655"/>
      <c r="U311" s="655"/>
      <c r="V311" s="436"/>
      <c r="W311" s="436"/>
    </row>
    <row r="312" spans="1:23">
      <c r="A312" s="436"/>
      <c r="B312" s="436"/>
      <c r="C312" s="436"/>
      <c r="D312" s="436"/>
      <c r="E312" s="436"/>
      <c r="F312" s="436"/>
      <c r="G312" s="436"/>
      <c r="H312" s="436"/>
      <c r="I312" s="436"/>
      <c r="J312" s="436"/>
      <c r="K312" s="436"/>
      <c r="L312" s="436"/>
      <c r="M312" s="436"/>
      <c r="N312" s="655"/>
      <c r="O312" s="655"/>
      <c r="P312" s="436"/>
      <c r="Q312" s="655"/>
      <c r="R312" s="655"/>
      <c r="S312" s="655"/>
      <c r="T312" s="655"/>
      <c r="U312" s="655"/>
      <c r="V312" s="436"/>
      <c r="W312" s="436"/>
    </row>
    <row r="313" spans="1:23">
      <c r="A313" s="436"/>
      <c r="B313" s="436"/>
      <c r="C313" s="436"/>
      <c r="D313" s="436"/>
      <c r="E313" s="436"/>
      <c r="F313" s="436"/>
      <c r="G313" s="436"/>
      <c r="H313" s="436"/>
      <c r="I313" s="436"/>
      <c r="J313" s="436"/>
      <c r="K313" s="436"/>
      <c r="L313" s="436"/>
      <c r="M313" s="436"/>
      <c r="N313" s="655"/>
      <c r="O313" s="655"/>
      <c r="P313" s="436"/>
      <c r="Q313" s="655"/>
      <c r="R313" s="655"/>
      <c r="S313" s="655"/>
      <c r="T313" s="655"/>
      <c r="U313" s="655"/>
      <c r="V313" s="436"/>
      <c r="W313" s="436"/>
    </row>
    <row r="314" spans="1:23">
      <c r="A314" s="436"/>
      <c r="B314" s="436"/>
      <c r="C314" s="436"/>
      <c r="D314" s="436"/>
      <c r="E314" s="436"/>
      <c r="F314" s="436"/>
      <c r="G314" s="436"/>
      <c r="H314" s="436"/>
      <c r="I314" s="436"/>
      <c r="J314" s="436"/>
      <c r="K314" s="436"/>
      <c r="L314" s="436"/>
      <c r="M314" s="436"/>
      <c r="N314" s="655"/>
      <c r="O314" s="655"/>
      <c r="P314" s="436"/>
      <c r="Q314" s="655"/>
      <c r="R314" s="655"/>
      <c r="S314" s="655"/>
      <c r="T314" s="655"/>
      <c r="U314" s="655"/>
      <c r="V314" s="436"/>
      <c r="W314" s="436"/>
    </row>
  </sheetData>
  <mergeCells count="12">
    <mergeCell ref="A1:F1"/>
    <mergeCell ref="D3:F3"/>
    <mergeCell ref="A3:A4"/>
    <mergeCell ref="B3:B4"/>
    <mergeCell ref="C3:C4"/>
    <mergeCell ref="Q3:S3"/>
    <mergeCell ref="G3:G4"/>
    <mergeCell ref="G1:O1"/>
    <mergeCell ref="P3:P4"/>
    <mergeCell ref="P1:V1"/>
    <mergeCell ref="T3:V3"/>
    <mergeCell ref="H3:O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78" firstPageNumber="116" orientation="portrait" useFirstPageNumber="1" horizontalDpi="300" verticalDpi="300" r:id="rId1"/>
  <headerFooter alignWithMargins="0"/>
  <colBreaks count="2" manualBreakCount="2">
    <brk id="6" max="14" man="1"/>
    <brk id="15" max="1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view="pageBreakPreview" zoomScale="85" zoomScaleNormal="75" zoomScaleSheetLayoutView="85" workbookViewId="0">
      <selection activeCell="Y15" sqref="Y15"/>
    </sheetView>
  </sheetViews>
  <sheetFormatPr defaultRowHeight="11.25"/>
  <cols>
    <col min="1" max="1" width="8.5546875" style="172" customWidth="1"/>
    <col min="2" max="2" width="6.6640625" style="171" customWidth="1"/>
    <col min="3" max="3" width="6.21875" style="171" customWidth="1"/>
    <col min="4" max="4" width="6" style="171" customWidth="1"/>
    <col min="5" max="7" width="4.88671875" style="171" customWidth="1"/>
    <col min="8" max="8" width="10.21875" style="171" customWidth="1"/>
    <col min="9" max="10" width="6.33203125" style="171" customWidth="1"/>
    <col min="11" max="11" width="6.77734375" style="171" customWidth="1"/>
    <col min="12" max="12" width="8.5546875" style="172" customWidth="1"/>
    <col min="13" max="14" width="7.77734375" style="171" customWidth="1"/>
    <col min="15" max="15" width="6.6640625" style="171" customWidth="1"/>
    <col min="16" max="18" width="6.33203125" style="171" customWidth="1"/>
    <col min="19" max="19" width="8.77734375" style="171" customWidth="1"/>
    <col min="20" max="20" width="12.21875" style="171" customWidth="1"/>
    <col min="21" max="21" width="17.109375" style="172" hidden="1" customWidth="1"/>
    <col min="22" max="23" width="0" style="172" hidden="1" customWidth="1"/>
    <col min="24" max="24" width="1.5546875" style="172" customWidth="1"/>
    <col min="25" max="16384" width="8.88671875" style="172"/>
  </cols>
  <sheetData>
    <row r="1" spans="1:27" s="792" customFormat="1" ht="54.95" customHeight="1">
      <c r="A1" s="1119" t="s">
        <v>495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27" t="s">
        <v>496</v>
      </c>
      <c r="M1" s="1127"/>
      <c r="N1" s="1127"/>
      <c r="O1" s="1127"/>
      <c r="P1" s="1127"/>
      <c r="Q1" s="1127"/>
      <c r="R1" s="1127"/>
      <c r="S1" s="1127"/>
      <c r="T1" s="1127"/>
      <c r="U1" s="791"/>
      <c r="Y1" s="793"/>
      <c r="Z1" s="793"/>
      <c r="AA1" s="793"/>
    </row>
    <row r="2" spans="1:27" s="560" customFormat="1" ht="21" customHeight="1" thickBot="1">
      <c r="A2" s="559"/>
      <c r="C2" s="559"/>
      <c r="H2" s="1165" t="s">
        <v>190</v>
      </c>
      <c r="I2" s="1166"/>
      <c r="J2" s="1166"/>
      <c r="K2" s="1166"/>
      <c r="L2" s="559"/>
      <c r="M2" s="561"/>
      <c r="N2" s="561"/>
      <c r="O2" s="561"/>
      <c r="P2" s="561"/>
      <c r="Q2" s="561"/>
      <c r="R2" s="559"/>
      <c r="S2" s="559"/>
      <c r="T2" s="562" t="s">
        <v>190</v>
      </c>
      <c r="U2" s="562"/>
      <c r="Y2" s="462"/>
      <c r="Z2" s="462"/>
      <c r="AA2" s="462"/>
    </row>
    <row r="3" spans="1:27" s="173" customFormat="1" ht="24.75" customHeight="1">
      <c r="A3" s="1212" t="s">
        <v>39</v>
      </c>
      <c r="B3" s="1212" t="s">
        <v>181</v>
      </c>
      <c r="C3" s="1210" t="s">
        <v>182</v>
      </c>
      <c r="D3" s="1214" t="s">
        <v>183</v>
      </c>
      <c r="E3" s="1215"/>
      <c r="F3" s="1215"/>
      <c r="G3" s="1216"/>
      <c r="H3" s="1220" t="s">
        <v>187</v>
      </c>
      <c r="I3" s="1220" t="s">
        <v>189</v>
      </c>
      <c r="J3" s="1214" t="s">
        <v>188</v>
      </c>
      <c r="K3" s="1216"/>
      <c r="L3" s="1212" t="s">
        <v>35</v>
      </c>
      <c r="M3" s="1222" t="s">
        <v>191</v>
      </c>
      <c r="N3" s="1216"/>
      <c r="O3" s="1222" t="s">
        <v>196</v>
      </c>
      <c r="P3" s="1215"/>
      <c r="Q3" s="1215"/>
      <c r="R3" s="1216"/>
      <c r="S3" s="1210" t="s">
        <v>366</v>
      </c>
      <c r="T3" s="1210" t="s">
        <v>367</v>
      </c>
      <c r="U3" s="169"/>
      <c r="Y3"/>
      <c r="Z3"/>
      <c r="AA3"/>
    </row>
    <row r="4" spans="1:27" s="173" customFormat="1" ht="36" customHeight="1">
      <c r="A4" s="1213"/>
      <c r="B4" s="1217"/>
      <c r="C4" s="1211"/>
      <c r="D4" s="743" t="s">
        <v>197</v>
      </c>
      <c r="E4" s="743" t="s">
        <v>184</v>
      </c>
      <c r="F4" s="743" t="s">
        <v>185</v>
      </c>
      <c r="G4" s="744" t="s">
        <v>186</v>
      </c>
      <c r="H4" s="1221"/>
      <c r="I4" s="1221"/>
      <c r="J4" s="744" t="s">
        <v>192</v>
      </c>
      <c r="K4" s="743" t="s">
        <v>194</v>
      </c>
      <c r="L4" s="1213"/>
      <c r="M4" s="744" t="s">
        <v>193</v>
      </c>
      <c r="N4" s="743" t="s">
        <v>195</v>
      </c>
      <c r="O4" s="743" t="s">
        <v>198</v>
      </c>
      <c r="P4" s="745" t="s">
        <v>199</v>
      </c>
      <c r="Q4" s="743" t="s">
        <v>200</v>
      </c>
      <c r="R4" s="746" t="s">
        <v>201</v>
      </c>
      <c r="S4" s="1211"/>
      <c r="T4" s="1211"/>
      <c r="Y4"/>
      <c r="Z4"/>
      <c r="AA4"/>
    </row>
    <row r="5" spans="1:27" s="185" customFormat="1" ht="24.95" customHeight="1">
      <c r="A5" s="338">
        <v>2015</v>
      </c>
      <c r="B5" s="339">
        <v>7372</v>
      </c>
      <c r="C5" s="727">
        <v>3002</v>
      </c>
      <c r="D5" s="728">
        <v>599</v>
      </c>
      <c r="E5" s="728">
        <v>113</v>
      </c>
      <c r="F5" s="728">
        <v>374</v>
      </c>
      <c r="G5" s="728">
        <v>112</v>
      </c>
      <c r="H5" s="728">
        <v>220</v>
      </c>
      <c r="I5" s="728">
        <v>5</v>
      </c>
      <c r="J5" s="728">
        <v>456</v>
      </c>
      <c r="K5" s="728">
        <v>191</v>
      </c>
      <c r="L5" s="338">
        <v>2015</v>
      </c>
      <c r="M5" s="821">
        <v>1161</v>
      </c>
      <c r="N5" s="821">
        <v>311</v>
      </c>
      <c r="O5" s="821">
        <v>231</v>
      </c>
      <c r="P5" s="821">
        <v>37</v>
      </c>
      <c r="Q5" s="821">
        <v>157</v>
      </c>
      <c r="R5" s="821">
        <v>37</v>
      </c>
      <c r="S5" s="821">
        <v>168</v>
      </c>
      <c r="T5" s="821">
        <v>1028</v>
      </c>
      <c r="U5" s="182"/>
      <c r="V5" s="183"/>
      <c r="W5" s="184"/>
      <c r="Y5"/>
      <c r="Z5"/>
      <c r="AA5"/>
    </row>
    <row r="6" spans="1:27" s="181" customFormat="1" ht="24.95" customHeight="1">
      <c r="A6" s="338">
        <v>2016</v>
      </c>
      <c r="B6" s="339">
        <v>7478</v>
      </c>
      <c r="C6" s="786">
        <v>3255</v>
      </c>
      <c r="D6" s="787">
        <v>735</v>
      </c>
      <c r="E6" s="787">
        <v>262</v>
      </c>
      <c r="F6" s="787">
        <v>366</v>
      </c>
      <c r="G6" s="787">
        <v>109</v>
      </c>
      <c r="H6" s="787">
        <v>4</v>
      </c>
      <c r="I6" s="787">
        <v>5</v>
      </c>
      <c r="J6" s="787">
        <v>559</v>
      </c>
      <c r="K6" s="787">
        <v>241</v>
      </c>
      <c r="L6" s="338">
        <v>2016</v>
      </c>
      <c r="M6" s="786">
        <v>836</v>
      </c>
      <c r="N6" s="787">
        <v>427</v>
      </c>
      <c r="O6" s="787">
        <v>355</v>
      </c>
      <c r="P6" s="787">
        <v>53</v>
      </c>
      <c r="Q6" s="787">
        <v>134</v>
      </c>
      <c r="R6" s="787">
        <v>168</v>
      </c>
      <c r="S6" s="787">
        <v>210</v>
      </c>
      <c r="T6" s="786">
        <v>854</v>
      </c>
      <c r="U6" s="179"/>
      <c r="V6" s="180"/>
      <c r="W6" s="174"/>
      <c r="Y6" s="712"/>
      <c r="Z6" s="712"/>
      <c r="AA6" s="712"/>
    </row>
    <row r="7" spans="1:27" s="181" customFormat="1" ht="24.95" customHeight="1">
      <c r="A7" s="844">
        <v>2017</v>
      </c>
      <c r="B7" s="837">
        <v>7924</v>
      </c>
      <c r="C7" s="853">
        <v>3226</v>
      </c>
      <c r="D7" s="853">
        <v>723</v>
      </c>
      <c r="E7" s="853">
        <v>307</v>
      </c>
      <c r="F7" s="853">
        <v>331</v>
      </c>
      <c r="G7" s="853">
        <v>85</v>
      </c>
      <c r="H7" s="853">
        <v>44</v>
      </c>
      <c r="I7" s="853">
        <v>6</v>
      </c>
      <c r="J7" s="853">
        <v>555</v>
      </c>
      <c r="K7" s="853">
        <v>223</v>
      </c>
      <c r="L7" s="844">
        <v>2017</v>
      </c>
      <c r="M7" s="853">
        <v>1325</v>
      </c>
      <c r="N7" s="853">
        <v>309</v>
      </c>
      <c r="O7" s="853">
        <v>367</v>
      </c>
      <c r="P7" s="853">
        <v>49</v>
      </c>
      <c r="Q7" s="853">
        <v>135</v>
      </c>
      <c r="R7" s="853">
        <v>183</v>
      </c>
      <c r="S7" s="853">
        <v>274</v>
      </c>
      <c r="T7" s="853">
        <v>872</v>
      </c>
      <c r="U7" s="179"/>
      <c r="V7" s="180"/>
      <c r="W7" s="174"/>
      <c r="Y7" s="877"/>
      <c r="Z7" s="877"/>
      <c r="AA7" s="877"/>
    </row>
    <row r="8" spans="1:27" s="185" customFormat="1" ht="24.95" customHeight="1">
      <c r="A8" s="922">
        <v>2018</v>
      </c>
      <c r="B8" s="937">
        <v>8961</v>
      </c>
      <c r="C8" s="939">
        <v>3189</v>
      </c>
      <c r="D8" s="939">
        <v>691</v>
      </c>
      <c r="E8" s="939">
        <v>249</v>
      </c>
      <c r="F8" s="939">
        <v>358</v>
      </c>
      <c r="G8" s="939">
        <v>84</v>
      </c>
      <c r="H8" s="939">
        <v>47</v>
      </c>
      <c r="I8" s="939">
        <v>6</v>
      </c>
      <c r="J8" s="939">
        <v>505</v>
      </c>
      <c r="K8" s="939">
        <v>229</v>
      </c>
      <c r="L8" s="922">
        <v>2018</v>
      </c>
      <c r="M8" s="939">
        <v>1395</v>
      </c>
      <c r="N8" s="939">
        <v>300</v>
      </c>
      <c r="O8" s="939">
        <v>367</v>
      </c>
      <c r="P8" s="939">
        <v>126</v>
      </c>
      <c r="Q8" s="939">
        <v>177</v>
      </c>
      <c r="R8" s="939">
        <v>63</v>
      </c>
      <c r="S8" s="939">
        <v>276</v>
      </c>
      <c r="T8" s="939">
        <v>899</v>
      </c>
      <c r="U8" s="182"/>
      <c r="V8" s="183"/>
      <c r="W8" s="184"/>
      <c r="Y8" s="214"/>
      <c r="Z8" s="214"/>
      <c r="AA8" s="214"/>
    </row>
    <row r="9" spans="1:27" s="265" customFormat="1" ht="24.95" customHeight="1">
      <c r="A9" s="925">
        <v>2019</v>
      </c>
      <c r="B9" s="1027">
        <f>SUM(B10:B21)</f>
        <v>7921</v>
      </c>
      <c r="C9" s="981">
        <f t="shared" ref="C9:K9" si="0">SUM(C10:C21)</f>
        <v>3126</v>
      </c>
      <c r="D9" s="981">
        <f t="shared" si="0"/>
        <v>706</v>
      </c>
      <c r="E9" s="981">
        <f t="shared" si="0"/>
        <v>206</v>
      </c>
      <c r="F9" s="981">
        <f t="shared" si="0"/>
        <v>390</v>
      </c>
      <c r="G9" s="981">
        <f t="shared" si="0"/>
        <v>110</v>
      </c>
      <c r="H9" s="981">
        <f t="shared" si="0"/>
        <v>28</v>
      </c>
      <c r="I9" s="981">
        <f t="shared" si="0"/>
        <v>6</v>
      </c>
      <c r="J9" s="981">
        <f t="shared" si="0"/>
        <v>480</v>
      </c>
      <c r="K9" s="981">
        <f t="shared" si="0"/>
        <v>215</v>
      </c>
      <c r="L9" s="925">
        <v>2019</v>
      </c>
      <c r="M9" s="981">
        <f>SUM(M10:M21)</f>
        <v>1420</v>
      </c>
      <c r="N9" s="981">
        <f t="shared" ref="N9:T9" si="1">SUM(N10:N21)</f>
        <v>259</v>
      </c>
      <c r="O9" s="981">
        <f t="shared" si="1"/>
        <v>307</v>
      </c>
      <c r="P9" s="981">
        <f t="shared" si="1"/>
        <v>81</v>
      </c>
      <c r="Q9" s="981">
        <f t="shared" si="1"/>
        <v>162</v>
      </c>
      <c r="R9" s="981">
        <f t="shared" si="1"/>
        <v>64</v>
      </c>
      <c r="S9" s="981">
        <f t="shared" si="1"/>
        <v>259</v>
      </c>
      <c r="T9" s="981">
        <f t="shared" si="1"/>
        <v>1115</v>
      </c>
      <c r="U9" s="182"/>
      <c r="V9" s="183"/>
      <c r="W9" s="184"/>
      <c r="Y9" s="214"/>
      <c r="Z9" s="214"/>
      <c r="AA9" s="214"/>
    </row>
    <row r="10" spans="1:27" s="189" customFormat="1" ht="24.95" customHeight="1">
      <c r="A10" s="338" t="s">
        <v>54</v>
      </c>
      <c r="B10" s="924">
        <f>SUM(C10,D10,H10,I10,J10,K10,M10,N10,O10,S10,T10)</f>
        <v>1036</v>
      </c>
      <c r="C10" s="1071">
        <v>396</v>
      </c>
      <c r="D10" s="923">
        <f>SUM(E10:G10)</f>
        <v>139</v>
      </c>
      <c r="E10" s="1073">
        <v>20</v>
      </c>
      <c r="F10" s="1073">
        <v>77</v>
      </c>
      <c r="G10" s="1073">
        <v>42</v>
      </c>
      <c r="H10" s="1073">
        <v>2</v>
      </c>
      <c r="I10" s="1073">
        <v>3</v>
      </c>
      <c r="J10" s="1073">
        <v>60</v>
      </c>
      <c r="K10" s="1073">
        <v>44</v>
      </c>
      <c r="L10" s="922" t="s">
        <v>379</v>
      </c>
      <c r="M10" s="1076">
        <v>250</v>
      </c>
      <c r="N10" s="1076">
        <v>28</v>
      </c>
      <c r="O10" s="923">
        <f>SUM(P10:R10)</f>
        <v>37</v>
      </c>
      <c r="P10" s="1078">
        <v>7</v>
      </c>
      <c r="Q10" s="1078">
        <v>18</v>
      </c>
      <c r="R10" s="1078">
        <v>12</v>
      </c>
      <c r="S10" s="1078">
        <v>17</v>
      </c>
      <c r="T10" s="1078">
        <v>60</v>
      </c>
      <c r="U10" s="186"/>
      <c r="V10" s="187"/>
      <c r="W10" s="188"/>
      <c r="X10"/>
      <c r="Y10"/>
      <c r="Z10"/>
      <c r="AA10"/>
    </row>
    <row r="11" spans="1:27" s="189" customFormat="1" ht="24.95" customHeight="1">
      <c r="A11" s="338" t="s">
        <v>55</v>
      </c>
      <c r="B11" s="1060">
        <f t="shared" ref="B11:B21" si="2">SUM(C11,D11,H11,I11,J11,K11,M11,N11,O11,S11,T11)</f>
        <v>281</v>
      </c>
      <c r="C11" s="1071">
        <v>53</v>
      </c>
      <c r="D11" s="1073">
        <f t="shared" ref="D11:D21" si="3">SUM(E11:G11)</f>
        <v>18</v>
      </c>
      <c r="E11" s="1073">
        <v>3</v>
      </c>
      <c r="F11" s="1073">
        <v>15</v>
      </c>
      <c r="G11" s="1073">
        <v>0</v>
      </c>
      <c r="H11" s="1073">
        <v>2</v>
      </c>
      <c r="I11" s="1073">
        <v>0</v>
      </c>
      <c r="J11" s="1073">
        <v>6</v>
      </c>
      <c r="K11" s="1073">
        <v>5</v>
      </c>
      <c r="L11" s="922" t="s">
        <v>380</v>
      </c>
      <c r="M11" s="1076">
        <v>124</v>
      </c>
      <c r="N11" s="1076">
        <v>34</v>
      </c>
      <c r="O11" s="1076">
        <f t="shared" ref="O11:O21" si="4">SUM(P11:R11)</f>
        <v>10</v>
      </c>
      <c r="P11" s="1078">
        <v>6</v>
      </c>
      <c r="Q11" s="1078">
        <v>4</v>
      </c>
      <c r="R11" s="1078">
        <v>0</v>
      </c>
      <c r="S11" s="1078">
        <v>5</v>
      </c>
      <c r="T11" s="1078">
        <v>24</v>
      </c>
      <c r="U11" s="186"/>
      <c r="V11" s="187"/>
      <c r="W11" s="188"/>
      <c r="X11"/>
      <c r="Y11"/>
      <c r="Z11"/>
      <c r="AA11"/>
    </row>
    <row r="12" spans="1:27" s="189" customFormat="1" ht="24.95" customHeight="1">
      <c r="A12" s="338" t="s">
        <v>66</v>
      </c>
      <c r="B12" s="1060">
        <f t="shared" si="2"/>
        <v>1011</v>
      </c>
      <c r="C12" s="1071">
        <v>550</v>
      </c>
      <c r="D12" s="1073">
        <f t="shared" si="3"/>
        <v>38</v>
      </c>
      <c r="E12" s="1073">
        <v>16</v>
      </c>
      <c r="F12" s="1073">
        <v>18</v>
      </c>
      <c r="G12" s="1073">
        <v>4</v>
      </c>
      <c r="H12" s="1073">
        <v>0</v>
      </c>
      <c r="I12" s="1073">
        <v>1</v>
      </c>
      <c r="J12" s="1073">
        <v>91</v>
      </c>
      <c r="K12" s="1073">
        <v>20</v>
      </c>
      <c r="L12" s="922" t="s">
        <v>381</v>
      </c>
      <c r="M12" s="1076">
        <v>44</v>
      </c>
      <c r="N12" s="1076">
        <v>0</v>
      </c>
      <c r="O12" s="1076">
        <f t="shared" si="4"/>
        <v>19</v>
      </c>
      <c r="P12" s="1078">
        <v>4</v>
      </c>
      <c r="Q12" s="1078">
        <v>12</v>
      </c>
      <c r="R12" s="1078">
        <v>3</v>
      </c>
      <c r="S12" s="1078">
        <v>28</v>
      </c>
      <c r="T12" s="1078">
        <v>220</v>
      </c>
      <c r="U12" s="186"/>
      <c r="V12" s="187"/>
      <c r="W12" s="188"/>
      <c r="X12"/>
      <c r="Y12"/>
      <c r="Z12"/>
      <c r="AA12"/>
    </row>
    <row r="13" spans="1:27" s="189" customFormat="1" ht="24.95" customHeight="1">
      <c r="A13" s="338" t="s">
        <v>57</v>
      </c>
      <c r="B13" s="1060">
        <f t="shared" si="2"/>
        <v>971</v>
      </c>
      <c r="C13" s="1071">
        <v>380</v>
      </c>
      <c r="D13" s="1073">
        <f t="shared" si="3"/>
        <v>98</v>
      </c>
      <c r="E13" s="1073">
        <v>28</v>
      </c>
      <c r="F13" s="1073">
        <v>52</v>
      </c>
      <c r="G13" s="1073">
        <v>18</v>
      </c>
      <c r="H13" s="1073">
        <v>1</v>
      </c>
      <c r="I13" s="1073">
        <v>0</v>
      </c>
      <c r="J13" s="1073">
        <v>30</v>
      </c>
      <c r="K13" s="1073">
        <v>41</v>
      </c>
      <c r="L13" s="922" t="s">
        <v>382</v>
      </c>
      <c r="M13" s="1076">
        <v>112</v>
      </c>
      <c r="N13" s="1076">
        <v>111</v>
      </c>
      <c r="O13" s="1076">
        <f t="shared" si="4"/>
        <v>23</v>
      </c>
      <c r="P13" s="1078">
        <v>4</v>
      </c>
      <c r="Q13" s="1078">
        <v>10</v>
      </c>
      <c r="R13" s="1078">
        <v>9</v>
      </c>
      <c r="S13" s="1078">
        <v>26</v>
      </c>
      <c r="T13" s="1078">
        <v>149</v>
      </c>
      <c r="U13" s="186"/>
      <c r="V13" s="187"/>
      <c r="W13" s="188"/>
      <c r="X13"/>
      <c r="Y13"/>
      <c r="Z13"/>
      <c r="AA13"/>
    </row>
    <row r="14" spans="1:27" s="189" customFormat="1" ht="24.95" customHeight="1">
      <c r="A14" s="338" t="s">
        <v>58</v>
      </c>
      <c r="B14" s="1060">
        <f t="shared" si="2"/>
        <v>801</v>
      </c>
      <c r="C14" s="1071">
        <v>485</v>
      </c>
      <c r="D14" s="1073">
        <f t="shared" si="3"/>
        <v>92</v>
      </c>
      <c r="E14" s="1073">
        <v>67</v>
      </c>
      <c r="F14" s="1073">
        <v>25</v>
      </c>
      <c r="G14" s="1073">
        <v>0</v>
      </c>
      <c r="H14" s="1073">
        <v>15</v>
      </c>
      <c r="I14" s="1073">
        <v>0</v>
      </c>
      <c r="J14" s="1073">
        <v>57</v>
      </c>
      <c r="K14" s="1073">
        <v>19</v>
      </c>
      <c r="L14" s="922" t="s">
        <v>383</v>
      </c>
      <c r="M14" s="1076">
        <v>38</v>
      </c>
      <c r="N14" s="1076">
        <v>3</v>
      </c>
      <c r="O14" s="1076">
        <f t="shared" si="4"/>
        <v>55</v>
      </c>
      <c r="P14" s="1078">
        <v>7</v>
      </c>
      <c r="Q14" s="1078">
        <v>24</v>
      </c>
      <c r="R14" s="1078">
        <v>24</v>
      </c>
      <c r="S14" s="1078">
        <v>9</v>
      </c>
      <c r="T14" s="1078">
        <v>28</v>
      </c>
      <c r="U14" s="186"/>
      <c r="V14" s="187"/>
      <c r="W14" s="188"/>
      <c r="X14"/>
      <c r="Y14"/>
      <c r="Z14"/>
      <c r="AA14"/>
    </row>
    <row r="15" spans="1:27" s="178" customFormat="1" ht="24.95" customHeight="1">
      <c r="A15" s="338" t="s">
        <v>67</v>
      </c>
      <c r="B15" s="1060">
        <f t="shared" si="2"/>
        <v>2054</v>
      </c>
      <c r="C15" s="1071">
        <v>602</v>
      </c>
      <c r="D15" s="1073">
        <f t="shared" si="3"/>
        <v>161</v>
      </c>
      <c r="E15" s="1073">
        <v>25</v>
      </c>
      <c r="F15" s="1073">
        <v>120</v>
      </c>
      <c r="G15" s="1073">
        <v>16</v>
      </c>
      <c r="H15" s="1073">
        <v>8</v>
      </c>
      <c r="I15" s="1073">
        <v>2</v>
      </c>
      <c r="J15" s="1073">
        <v>130</v>
      </c>
      <c r="K15" s="1073">
        <v>37</v>
      </c>
      <c r="L15" s="922" t="s">
        <v>384</v>
      </c>
      <c r="M15" s="1076">
        <v>715</v>
      </c>
      <c r="N15" s="1076">
        <v>5</v>
      </c>
      <c r="O15" s="1076">
        <f t="shared" si="4"/>
        <v>64</v>
      </c>
      <c r="P15" s="1078">
        <v>4</v>
      </c>
      <c r="Q15" s="1078">
        <v>50</v>
      </c>
      <c r="R15" s="1078">
        <v>10</v>
      </c>
      <c r="S15" s="1078">
        <v>130</v>
      </c>
      <c r="T15" s="1078">
        <v>200</v>
      </c>
      <c r="U15" s="175"/>
      <c r="V15" s="176"/>
      <c r="W15" s="177"/>
      <c r="X15"/>
      <c r="Y15"/>
      <c r="Z15"/>
      <c r="AA15"/>
    </row>
    <row r="16" spans="1:27" s="178" customFormat="1" ht="24.95" customHeight="1">
      <c r="A16" s="338" t="s">
        <v>68</v>
      </c>
      <c r="B16" s="1060">
        <f t="shared" si="2"/>
        <v>444</v>
      </c>
      <c r="C16" s="1071">
        <v>137</v>
      </c>
      <c r="D16" s="1073">
        <f t="shared" si="3"/>
        <v>46</v>
      </c>
      <c r="E16" s="1073">
        <v>3</v>
      </c>
      <c r="F16" s="1073">
        <v>20</v>
      </c>
      <c r="G16" s="1073">
        <v>23</v>
      </c>
      <c r="H16" s="1073">
        <v>0</v>
      </c>
      <c r="I16" s="1073">
        <v>0</v>
      </c>
      <c r="J16" s="1073">
        <v>9</v>
      </c>
      <c r="K16" s="1073">
        <v>11</v>
      </c>
      <c r="L16" s="922" t="s">
        <v>385</v>
      </c>
      <c r="M16" s="1076">
        <v>73</v>
      </c>
      <c r="N16" s="1076">
        <v>1</v>
      </c>
      <c r="O16" s="1076">
        <f t="shared" si="4"/>
        <v>12</v>
      </c>
      <c r="P16" s="1078">
        <v>0</v>
      </c>
      <c r="Q16" s="1078">
        <v>8</v>
      </c>
      <c r="R16" s="1078">
        <v>4</v>
      </c>
      <c r="S16" s="1078">
        <v>6</v>
      </c>
      <c r="T16" s="1078">
        <v>149</v>
      </c>
      <c r="U16" s="175"/>
      <c r="V16" s="176"/>
      <c r="W16" s="177"/>
      <c r="X16"/>
      <c r="Y16"/>
      <c r="Z16"/>
      <c r="AA16"/>
    </row>
    <row r="17" spans="1:27" s="178" customFormat="1" ht="24.95" customHeight="1">
      <c r="A17" s="338" t="s">
        <v>61</v>
      </c>
      <c r="B17" s="1060">
        <f t="shared" si="2"/>
        <v>735</v>
      </c>
      <c r="C17" s="1071">
        <v>297</v>
      </c>
      <c r="D17" s="1073">
        <f t="shared" si="3"/>
        <v>94</v>
      </c>
      <c r="E17" s="1073">
        <v>37</v>
      </c>
      <c r="F17" s="1073">
        <v>51</v>
      </c>
      <c r="G17" s="1073">
        <v>6</v>
      </c>
      <c r="H17" s="1073">
        <v>0</v>
      </c>
      <c r="I17" s="1073">
        <v>0</v>
      </c>
      <c r="J17" s="1073">
        <v>95</v>
      </c>
      <c r="K17" s="1073">
        <v>18</v>
      </c>
      <c r="L17" s="922" t="s">
        <v>386</v>
      </c>
      <c r="M17" s="1076">
        <v>35</v>
      </c>
      <c r="N17" s="1076">
        <v>23</v>
      </c>
      <c r="O17" s="1076">
        <f t="shared" si="4"/>
        <v>78</v>
      </c>
      <c r="P17" s="1078">
        <v>47</v>
      </c>
      <c r="Q17" s="1078">
        <v>30</v>
      </c>
      <c r="R17" s="1078">
        <v>1</v>
      </c>
      <c r="S17" s="1078">
        <v>30</v>
      </c>
      <c r="T17" s="1078">
        <v>65</v>
      </c>
      <c r="U17" s="175"/>
      <c r="V17" s="176"/>
      <c r="W17" s="177"/>
      <c r="X17"/>
      <c r="Y17"/>
      <c r="Z17"/>
      <c r="AA17"/>
    </row>
    <row r="18" spans="1:27" s="178" customFormat="1" ht="24.95" customHeight="1">
      <c r="A18" s="338" t="s">
        <v>62</v>
      </c>
      <c r="B18" s="1060">
        <f t="shared" si="2"/>
        <v>390</v>
      </c>
      <c r="C18" s="1071">
        <v>146</v>
      </c>
      <c r="D18" s="1073">
        <f t="shared" si="3"/>
        <v>7</v>
      </c>
      <c r="E18" s="1073">
        <v>0</v>
      </c>
      <c r="F18" s="1073">
        <v>7</v>
      </c>
      <c r="G18" s="1073">
        <v>0</v>
      </c>
      <c r="H18" s="1073">
        <v>0</v>
      </c>
      <c r="I18" s="1073">
        <v>0</v>
      </c>
      <c r="J18" s="1073">
        <v>0</v>
      </c>
      <c r="K18" s="1073">
        <v>12</v>
      </c>
      <c r="L18" s="922" t="s">
        <v>387</v>
      </c>
      <c r="M18" s="1076">
        <v>5</v>
      </c>
      <c r="N18" s="1076">
        <v>47</v>
      </c>
      <c r="O18" s="1076">
        <f t="shared" si="4"/>
        <v>4</v>
      </c>
      <c r="P18" s="1078">
        <v>2</v>
      </c>
      <c r="Q18" s="1078">
        <v>2</v>
      </c>
      <c r="R18" s="1078">
        <v>0</v>
      </c>
      <c r="S18" s="1078">
        <v>3</v>
      </c>
      <c r="T18" s="1078">
        <v>166</v>
      </c>
      <c r="U18" s="175"/>
      <c r="V18" s="176"/>
      <c r="W18" s="177"/>
      <c r="X18"/>
      <c r="Y18"/>
      <c r="Z18"/>
      <c r="AA18"/>
    </row>
    <row r="19" spans="1:27" s="178" customFormat="1" ht="24.95" customHeight="1">
      <c r="A19" s="338" t="s">
        <v>69</v>
      </c>
      <c r="B19" s="1060">
        <f t="shared" si="2"/>
        <v>110</v>
      </c>
      <c r="C19" s="1071">
        <v>36</v>
      </c>
      <c r="D19" s="1073">
        <f t="shared" si="3"/>
        <v>7</v>
      </c>
      <c r="E19" s="1073">
        <v>1</v>
      </c>
      <c r="F19" s="1073">
        <v>5</v>
      </c>
      <c r="G19" s="1073">
        <v>1</v>
      </c>
      <c r="H19" s="1073">
        <v>0</v>
      </c>
      <c r="I19" s="1073">
        <v>0</v>
      </c>
      <c r="J19" s="1073">
        <v>2</v>
      </c>
      <c r="K19" s="1073">
        <v>8</v>
      </c>
      <c r="L19" s="922" t="s">
        <v>388</v>
      </c>
      <c r="M19" s="1076">
        <v>6</v>
      </c>
      <c r="N19" s="1076">
        <v>7</v>
      </c>
      <c r="O19" s="1076">
        <f t="shared" si="4"/>
        <v>5</v>
      </c>
      <c r="P19" s="1078">
        <v>0</v>
      </c>
      <c r="Q19" s="1078">
        <v>4</v>
      </c>
      <c r="R19" s="1078">
        <v>1</v>
      </c>
      <c r="S19" s="1078">
        <v>5</v>
      </c>
      <c r="T19" s="1078">
        <v>34</v>
      </c>
      <c r="U19" s="175"/>
      <c r="V19" s="176"/>
      <c r="W19" s="177"/>
      <c r="X19"/>
      <c r="Y19"/>
      <c r="Z19"/>
      <c r="AA19"/>
    </row>
    <row r="20" spans="1:27" s="178" customFormat="1" ht="24.95" customHeight="1">
      <c r="A20" s="338" t="s">
        <v>64</v>
      </c>
      <c r="B20" s="1060">
        <f t="shared" si="2"/>
        <v>77</v>
      </c>
      <c r="C20" s="1071">
        <v>43</v>
      </c>
      <c r="D20" s="1073">
        <f t="shared" si="3"/>
        <v>6</v>
      </c>
      <c r="E20" s="1073">
        <v>6</v>
      </c>
      <c r="F20" s="1073">
        <v>0</v>
      </c>
      <c r="G20" s="1073">
        <v>0</v>
      </c>
      <c r="H20" s="1073">
        <v>0</v>
      </c>
      <c r="I20" s="1073">
        <v>0</v>
      </c>
      <c r="J20" s="1073">
        <v>0</v>
      </c>
      <c r="K20" s="1073">
        <v>0</v>
      </c>
      <c r="L20" s="922" t="s">
        <v>389</v>
      </c>
      <c r="M20" s="1076">
        <v>13</v>
      </c>
      <c r="N20" s="1076">
        <v>0</v>
      </c>
      <c r="O20" s="1076">
        <f t="shared" si="4"/>
        <v>0</v>
      </c>
      <c r="P20" s="1078">
        <v>0</v>
      </c>
      <c r="Q20" s="1078">
        <v>0</v>
      </c>
      <c r="R20" s="1078">
        <v>0</v>
      </c>
      <c r="S20" s="1078">
        <v>0</v>
      </c>
      <c r="T20" s="1078">
        <v>15</v>
      </c>
      <c r="U20" s="190"/>
      <c r="V20" s="187"/>
      <c r="X20"/>
      <c r="Y20"/>
      <c r="Z20"/>
      <c r="AA20"/>
    </row>
    <row r="21" spans="1:27" s="178" customFormat="1" ht="24.95" customHeight="1" thickBot="1">
      <c r="A21" s="372" t="s">
        <v>65</v>
      </c>
      <c r="B21" s="1059">
        <f t="shared" si="2"/>
        <v>11</v>
      </c>
      <c r="C21" s="1070">
        <v>1</v>
      </c>
      <c r="D21" s="1072">
        <f t="shared" si="3"/>
        <v>0</v>
      </c>
      <c r="E21" s="1072">
        <v>0</v>
      </c>
      <c r="F21" s="1072">
        <v>0</v>
      </c>
      <c r="G21" s="1072">
        <v>0</v>
      </c>
      <c r="H21" s="1072">
        <v>0</v>
      </c>
      <c r="I21" s="1074">
        <v>0</v>
      </c>
      <c r="J21" s="1072">
        <v>0</v>
      </c>
      <c r="K21" s="1072">
        <v>0</v>
      </c>
      <c r="L21" s="926" t="s">
        <v>390</v>
      </c>
      <c r="M21" s="1075">
        <v>5</v>
      </c>
      <c r="N21" s="1075">
        <v>0</v>
      </c>
      <c r="O21" s="1075">
        <f t="shared" si="4"/>
        <v>0</v>
      </c>
      <c r="P21" s="1077">
        <v>0</v>
      </c>
      <c r="Q21" s="1077">
        <v>0</v>
      </c>
      <c r="R21" s="1077">
        <v>0</v>
      </c>
      <c r="S21" s="1077">
        <v>0</v>
      </c>
      <c r="T21" s="1077">
        <v>5</v>
      </c>
      <c r="U21" s="190"/>
      <c r="V21" s="187"/>
      <c r="X21"/>
      <c r="Y21"/>
      <c r="Z21"/>
      <c r="AA21"/>
    </row>
    <row r="22" spans="1:27" s="169" customFormat="1" ht="24.95" customHeight="1">
      <c r="A22" s="1218" t="s">
        <v>16</v>
      </c>
      <c r="B22" s="1219"/>
      <c r="C22" s="1219"/>
      <c r="D22" s="1219"/>
      <c r="E22" s="1219"/>
      <c r="F22" s="1219"/>
      <c r="G22" s="1219"/>
      <c r="H22" s="1219"/>
      <c r="I22" s="1219"/>
      <c r="J22" s="1219"/>
      <c r="K22" s="1219"/>
      <c r="L22" s="1218" t="s">
        <v>16</v>
      </c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X22" s="711"/>
      <c r="Y22" s="711"/>
      <c r="Z22" s="711"/>
      <c r="AA22" s="711"/>
    </row>
    <row r="23" spans="1:27" s="169" customFormat="1" ht="0.75" customHeight="1">
      <c r="A23" s="169" t="s">
        <v>4</v>
      </c>
      <c r="B23" s="193"/>
      <c r="C23" s="193"/>
      <c r="D23" s="192"/>
      <c r="E23" s="192"/>
      <c r="F23" s="192"/>
      <c r="G23" s="192"/>
      <c r="H23" s="192"/>
      <c r="I23" s="192"/>
      <c r="J23" s="192"/>
      <c r="K23" s="192"/>
      <c r="L23" s="169" t="s">
        <v>4</v>
      </c>
      <c r="M23" s="192"/>
      <c r="N23" s="192"/>
      <c r="O23" s="192"/>
      <c r="P23" s="192"/>
      <c r="Q23" s="192"/>
      <c r="R23" s="192"/>
      <c r="S23" s="192"/>
      <c r="T23" s="192"/>
      <c r="U23" s="191"/>
      <c r="X23"/>
      <c r="Y23"/>
      <c r="Z23"/>
      <c r="AA23"/>
    </row>
    <row r="24" spans="1:27" s="169" customFormat="1" ht="13.5">
      <c r="U24" s="194"/>
      <c r="X24"/>
      <c r="Y24"/>
      <c r="Z24"/>
      <c r="AA24"/>
    </row>
    <row r="25" spans="1:27" s="169" customFormat="1" ht="13.5">
      <c r="U25" s="194"/>
      <c r="X25"/>
      <c r="Y25"/>
      <c r="Z25"/>
      <c r="AA25"/>
    </row>
    <row r="26" spans="1:27" s="169" customFormat="1" ht="13.5">
      <c r="U26" s="194"/>
      <c r="X26"/>
      <c r="Y26"/>
      <c r="Z26"/>
      <c r="AA26"/>
    </row>
    <row r="27" spans="1:27" s="169" customFormat="1" ht="13.5">
      <c r="U27" s="194"/>
      <c r="X27"/>
      <c r="Y27"/>
      <c r="Z27"/>
      <c r="AA27"/>
    </row>
    <row r="28" spans="1:27" s="169" customFormat="1" ht="13.5">
      <c r="U28" s="194"/>
      <c r="X28"/>
      <c r="Y28"/>
      <c r="Z28"/>
      <c r="AA28"/>
    </row>
    <row r="29" spans="1:27" s="169" customFormat="1" ht="13.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194"/>
      <c r="V29"/>
      <c r="W29"/>
      <c r="X29"/>
      <c r="Y29"/>
      <c r="Z29"/>
      <c r="AA29"/>
    </row>
    <row r="30" spans="1:27" s="169" customFormat="1" ht="13.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195"/>
      <c r="V30"/>
      <c r="W30"/>
      <c r="X30"/>
      <c r="Y30"/>
      <c r="Z30"/>
      <c r="AA30"/>
    </row>
    <row r="31" spans="1:27" s="169" customFormat="1" ht="13.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V31"/>
      <c r="W31"/>
      <c r="X31"/>
      <c r="Y31"/>
      <c r="Z31"/>
      <c r="AA31"/>
    </row>
    <row r="32" spans="1:27" s="169" customFormat="1" ht="13.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V32"/>
      <c r="W32"/>
      <c r="X32"/>
      <c r="Y32"/>
      <c r="Z32"/>
      <c r="AA32"/>
    </row>
    <row r="33" spans="1:27" s="169" customFormat="1" ht="13.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V33"/>
      <c r="W33"/>
      <c r="X33"/>
      <c r="Y33"/>
      <c r="Z33"/>
      <c r="AA33"/>
    </row>
    <row r="34" spans="1:27" s="169" customFormat="1" ht="13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V34"/>
      <c r="W34"/>
      <c r="X34"/>
      <c r="Y34"/>
      <c r="Z34"/>
      <c r="AA34"/>
    </row>
    <row r="35" spans="1:27" s="169" customFormat="1" ht="13.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V35"/>
      <c r="W35"/>
      <c r="X35"/>
      <c r="Y35"/>
      <c r="Z35"/>
      <c r="AA35"/>
    </row>
    <row r="36" spans="1:27" s="169" customFormat="1" ht="13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V36"/>
      <c r="W36"/>
      <c r="X36"/>
      <c r="Y36"/>
      <c r="Z36"/>
      <c r="AA36"/>
    </row>
    <row r="37" spans="1:27" s="169" customFormat="1" ht="13.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V37"/>
      <c r="W37"/>
      <c r="X37"/>
      <c r="Y37"/>
      <c r="Z37"/>
      <c r="AA37"/>
    </row>
    <row r="38" spans="1:27" s="169" customFormat="1" ht="13.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V38"/>
      <c r="W38"/>
      <c r="X38"/>
      <c r="Y38"/>
      <c r="Z38"/>
      <c r="AA38"/>
    </row>
    <row r="39" spans="1:27" s="169" customFormat="1" ht="13.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V39"/>
      <c r="W39"/>
      <c r="X39"/>
      <c r="Y39"/>
      <c r="Z39"/>
      <c r="AA39"/>
    </row>
    <row r="40" spans="1:27" s="169" customFormat="1" ht="13.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V40"/>
      <c r="W40"/>
      <c r="X40"/>
      <c r="Y40"/>
      <c r="Z40"/>
      <c r="AA40"/>
    </row>
    <row r="41" spans="1:27" s="169" customFormat="1" ht="13.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V41"/>
      <c r="W41"/>
      <c r="X41"/>
      <c r="Y41"/>
      <c r="Z41"/>
      <c r="AA41"/>
    </row>
    <row r="42" spans="1:27" s="169" customFormat="1" ht="13.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V42"/>
      <c r="W42"/>
      <c r="X42"/>
      <c r="Y42"/>
      <c r="Z42"/>
      <c r="AA42"/>
    </row>
    <row r="43" spans="1:27" s="169" customFormat="1" ht="13.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V43"/>
      <c r="W43"/>
      <c r="X43"/>
      <c r="Y43"/>
      <c r="Z43"/>
      <c r="AA43"/>
    </row>
    <row r="44" spans="1:27" s="169" customFormat="1" ht="13.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V44"/>
      <c r="W44"/>
      <c r="X44"/>
      <c r="Y44"/>
      <c r="Z44"/>
      <c r="AA44"/>
    </row>
    <row r="45" spans="1:27" s="169" customFormat="1" ht="13.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169" customFormat="1" ht="13.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169" customFormat="1" ht="13.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196" customFormat="1" ht="13.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196" customFormat="1" ht="13.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196" customFormat="1" ht="13.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196" customFormat="1" ht="13.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196" customFormat="1" ht="13.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196" customFormat="1" ht="13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196" customFormat="1" ht="13.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s="196" customFormat="1" ht="13.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196" customFormat="1" ht="13.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96" customFormat="1" ht="13.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196" customFormat="1" ht="13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196" customFormat="1" ht="13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196" customFormat="1" ht="13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196" customFormat="1" ht="13.5">
      <c r="A61"/>
      <c r="L61"/>
      <c r="U61"/>
      <c r="V61"/>
      <c r="W61"/>
      <c r="X61"/>
      <c r="Y61"/>
      <c r="Z61"/>
      <c r="AA61"/>
    </row>
    <row r="62" spans="1:27" s="196" customFormat="1" ht="13.5">
      <c r="A62"/>
      <c r="L62"/>
      <c r="U62"/>
      <c r="V62"/>
      <c r="W62"/>
      <c r="X62"/>
      <c r="Y62"/>
      <c r="Z62"/>
      <c r="AA62"/>
    </row>
    <row r="63" spans="1:27" s="196" customFormat="1" ht="13.5">
      <c r="A63"/>
      <c r="L63"/>
      <c r="U63"/>
      <c r="V63"/>
      <c r="W63"/>
      <c r="X63"/>
      <c r="Y63"/>
      <c r="Z63"/>
      <c r="AA63"/>
    </row>
    <row r="64" spans="1:27" s="196" customFormat="1" ht="13.5">
      <c r="A64"/>
      <c r="L64"/>
      <c r="U64"/>
      <c r="V64"/>
      <c r="W64"/>
      <c r="X64"/>
      <c r="Y64"/>
      <c r="Z64"/>
      <c r="AA64"/>
    </row>
    <row r="65" spans="1:27" s="196" customFormat="1" ht="13.5">
      <c r="A65"/>
      <c r="L65"/>
      <c r="U65"/>
      <c r="V65"/>
      <c r="W65"/>
      <c r="X65"/>
      <c r="Y65"/>
      <c r="Z65"/>
      <c r="AA65"/>
    </row>
    <row r="66" spans="1:27" s="196" customFormat="1" ht="13.5">
      <c r="A66"/>
      <c r="L66"/>
      <c r="U66"/>
      <c r="V66"/>
      <c r="W66"/>
      <c r="X66"/>
      <c r="Y66"/>
      <c r="Z66"/>
      <c r="AA66"/>
    </row>
    <row r="67" spans="1:27" s="196" customFormat="1" ht="13.5">
      <c r="A67"/>
      <c r="L67"/>
      <c r="U67"/>
      <c r="V67"/>
      <c r="W67"/>
      <c r="X67"/>
      <c r="Y67"/>
      <c r="Z67"/>
      <c r="AA67"/>
    </row>
    <row r="68" spans="1:27" s="196" customFormat="1" ht="13.5">
      <c r="A68"/>
      <c r="L68"/>
      <c r="U68"/>
      <c r="V68"/>
      <c r="W68"/>
      <c r="X68"/>
      <c r="Y68"/>
      <c r="Z68"/>
      <c r="AA68"/>
    </row>
    <row r="69" spans="1:27" s="196" customFormat="1" ht="13.5">
      <c r="A69"/>
      <c r="L69"/>
      <c r="U69"/>
      <c r="V69"/>
      <c r="W69"/>
      <c r="X69"/>
      <c r="Y69"/>
      <c r="Z69"/>
      <c r="AA69"/>
    </row>
    <row r="70" spans="1:27" s="196" customFormat="1" ht="13.5">
      <c r="A70"/>
      <c r="L70"/>
      <c r="U70"/>
      <c r="V70"/>
      <c r="W70"/>
      <c r="X70"/>
      <c r="Y70"/>
      <c r="Z70"/>
      <c r="AA70"/>
    </row>
    <row r="71" spans="1:27" s="196" customFormat="1" ht="13.5">
      <c r="A71"/>
      <c r="L71"/>
      <c r="U71"/>
      <c r="V71"/>
      <c r="W71"/>
      <c r="X71"/>
      <c r="Y71"/>
      <c r="Z71"/>
      <c r="AA71"/>
    </row>
    <row r="72" spans="1:27" ht="13.5">
      <c r="A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/>
      <c r="M72" s="172"/>
      <c r="N72" s="172"/>
      <c r="O72" s="172"/>
      <c r="P72" s="172"/>
      <c r="Q72" s="172"/>
      <c r="R72" s="172"/>
      <c r="S72" s="172"/>
      <c r="T72" s="172"/>
      <c r="U72"/>
      <c r="V72"/>
      <c r="W72"/>
      <c r="X72"/>
      <c r="Y72"/>
      <c r="Z72"/>
      <c r="AA72"/>
    </row>
    <row r="73" spans="1:27" ht="13.5">
      <c r="A73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/>
      <c r="M73" s="172"/>
      <c r="N73" s="172"/>
      <c r="O73" s="172"/>
      <c r="P73" s="172"/>
      <c r="Q73" s="172"/>
      <c r="R73" s="172"/>
      <c r="S73" s="172"/>
      <c r="T73" s="172"/>
      <c r="U73"/>
      <c r="V73"/>
      <c r="W73"/>
      <c r="X73"/>
      <c r="Y73"/>
      <c r="Z73"/>
      <c r="AA73"/>
    </row>
    <row r="74" spans="1:27" ht="13.5">
      <c r="A74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/>
      <c r="M74" s="172"/>
      <c r="N74" s="172"/>
      <c r="O74" s="172"/>
      <c r="P74" s="172"/>
      <c r="Q74" s="172"/>
      <c r="R74" s="172"/>
      <c r="S74" s="172"/>
      <c r="T74" s="172"/>
      <c r="U74"/>
      <c r="V74"/>
      <c r="W74"/>
      <c r="X74"/>
      <c r="Y74"/>
      <c r="Z74"/>
      <c r="AA74"/>
    </row>
    <row r="75" spans="1:27" ht="13.5">
      <c r="A75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/>
      <c r="M75" s="172"/>
      <c r="N75" s="172"/>
      <c r="O75" s="172"/>
      <c r="P75" s="172"/>
      <c r="Q75" s="172"/>
      <c r="R75" s="172"/>
      <c r="S75" s="172"/>
      <c r="T75" s="172"/>
      <c r="U75"/>
      <c r="V75"/>
      <c r="W75"/>
      <c r="X75"/>
      <c r="Y75"/>
      <c r="Z75"/>
      <c r="AA75"/>
    </row>
    <row r="76" spans="1:27" ht="13.5">
      <c r="A76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/>
      <c r="M76" s="172"/>
      <c r="N76" s="172"/>
      <c r="O76" s="172"/>
      <c r="P76" s="172"/>
      <c r="Q76" s="172"/>
      <c r="R76" s="172"/>
      <c r="S76" s="172"/>
      <c r="T76" s="172"/>
      <c r="U76"/>
      <c r="V76"/>
      <c r="W76"/>
      <c r="X76"/>
      <c r="Y76"/>
      <c r="Z76"/>
      <c r="AA76"/>
    </row>
    <row r="77" spans="1:27" ht="13.5">
      <c r="A77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/>
      <c r="M77" s="172"/>
      <c r="N77" s="172"/>
      <c r="O77" s="172"/>
      <c r="P77" s="172"/>
      <c r="Q77" s="172"/>
      <c r="R77" s="172"/>
      <c r="S77" s="172"/>
      <c r="T77" s="172"/>
      <c r="U77"/>
      <c r="V77"/>
      <c r="W77"/>
      <c r="X77"/>
      <c r="Y77"/>
      <c r="Z77"/>
      <c r="AA77"/>
    </row>
    <row r="78" spans="1:27" ht="13.5">
      <c r="A78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/>
      <c r="M78" s="172"/>
      <c r="N78" s="172"/>
      <c r="O78" s="172"/>
      <c r="P78" s="172"/>
      <c r="Q78" s="172"/>
      <c r="R78" s="172"/>
      <c r="S78" s="172"/>
      <c r="T78" s="172"/>
      <c r="U78"/>
      <c r="V78"/>
      <c r="W78"/>
      <c r="X78"/>
      <c r="Y78"/>
      <c r="Z78"/>
      <c r="AA78"/>
    </row>
    <row r="79" spans="1:27" ht="13.5">
      <c r="A79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/>
      <c r="M79" s="172"/>
      <c r="N79" s="172"/>
      <c r="O79" s="172"/>
      <c r="P79" s="172"/>
      <c r="Q79" s="172"/>
      <c r="R79" s="172"/>
      <c r="S79" s="172"/>
      <c r="T79" s="172"/>
      <c r="U79"/>
      <c r="V79"/>
      <c r="W79"/>
      <c r="X79"/>
      <c r="Y79"/>
      <c r="Z79"/>
      <c r="AA79"/>
    </row>
    <row r="80" spans="1:27" ht="13.5">
      <c r="A80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/>
      <c r="M80" s="172"/>
      <c r="N80" s="172"/>
      <c r="O80" s="172"/>
      <c r="P80" s="172"/>
      <c r="Q80" s="172"/>
      <c r="R80" s="172"/>
      <c r="S80" s="172"/>
      <c r="T80" s="172"/>
      <c r="U80"/>
      <c r="V80"/>
      <c r="W80"/>
      <c r="X80"/>
      <c r="Y80"/>
      <c r="Z80"/>
      <c r="AA80"/>
    </row>
    <row r="81" spans="1:27" ht="13.5">
      <c r="A8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/>
      <c r="M81" s="172"/>
      <c r="N81" s="172"/>
      <c r="O81" s="172"/>
      <c r="P81" s="172"/>
      <c r="Q81" s="172"/>
      <c r="R81" s="172"/>
      <c r="S81" s="172"/>
      <c r="T81" s="172"/>
      <c r="U81"/>
      <c r="V81"/>
      <c r="W81"/>
      <c r="X81"/>
      <c r="Y81"/>
      <c r="Z81"/>
      <c r="AA81"/>
    </row>
    <row r="82" spans="1:27" ht="13.5">
      <c r="A8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/>
      <c r="M82" s="172"/>
      <c r="N82" s="172"/>
      <c r="O82" s="172"/>
      <c r="P82" s="172"/>
      <c r="Q82" s="172"/>
      <c r="R82" s="172"/>
      <c r="S82" s="172"/>
      <c r="T82" s="172"/>
      <c r="U82"/>
      <c r="V82"/>
      <c r="W82"/>
      <c r="X82"/>
      <c r="Y82"/>
      <c r="Z82"/>
      <c r="AA82"/>
    </row>
    <row r="83" spans="1:27" ht="13.5">
      <c r="A83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/>
      <c r="M83" s="172"/>
      <c r="N83" s="172"/>
      <c r="O83" s="172"/>
      <c r="P83" s="172"/>
      <c r="Q83" s="172"/>
      <c r="R83" s="172"/>
      <c r="S83" s="172"/>
      <c r="T83" s="172"/>
      <c r="U83"/>
      <c r="V83"/>
      <c r="W83"/>
      <c r="X83"/>
      <c r="Y83"/>
      <c r="Z83"/>
      <c r="AA83"/>
    </row>
    <row r="84" spans="1:27" ht="13.5">
      <c r="A84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/>
      <c r="M84" s="172"/>
      <c r="N84" s="172"/>
      <c r="O84" s="172"/>
      <c r="P84" s="172"/>
      <c r="Q84" s="172"/>
      <c r="R84" s="172"/>
      <c r="S84" s="172"/>
      <c r="T84" s="172"/>
      <c r="U84"/>
      <c r="V84"/>
      <c r="W84"/>
      <c r="X84"/>
      <c r="Y84"/>
      <c r="Z84"/>
      <c r="AA84"/>
    </row>
    <row r="85" spans="1:27" ht="13.5">
      <c r="A85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/>
      <c r="M85" s="172"/>
      <c r="N85" s="172"/>
      <c r="O85" s="172"/>
      <c r="P85" s="172"/>
      <c r="Q85" s="172"/>
      <c r="R85" s="172"/>
      <c r="S85" s="172"/>
      <c r="T85" s="172"/>
      <c r="U85"/>
      <c r="V85"/>
      <c r="W85"/>
      <c r="X85"/>
      <c r="Y85"/>
      <c r="Z85"/>
      <c r="AA85"/>
    </row>
    <row r="86" spans="1:27" ht="13.5">
      <c r="A86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/>
      <c r="M86" s="172"/>
      <c r="N86" s="172"/>
      <c r="O86" s="172"/>
      <c r="P86" s="172"/>
      <c r="Q86" s="172"/>
      <c r="R86" s="172"/>
      <c r="S86" s="172"/>
      <c r="T86" s="172"/>
      <c r="U86"/>
      <c r="V86"/>
      <c r="W86"/>
      <c r="X86"/>
      <c r="Y86"/>
      <c r="Z86"/>
      <c r="AA86"/>
    </row>
    <row r="87" spans="1:27" ht="13.5">
      <c r="A87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/>
      <c r="M87" s="172"/>
      <c r="N87" s="172"/>
      <c r="O87" s="172"/>
      <c r="P87" s="172"/>
      <c r="Q87" s="172"/>
      <c r="R87" s="172"/>
      <c r="S87" s="172"/>
      <c r="T87" s="172"/>
      <c r="U87"/>
      <c r="V87"/>
      <c r="W87"/>
      <c r="X87"/>
      <c r="Y87"/>
      <c r="Z87"/>
      <c r="AA87"/>
    </row>
    <row r="88" spans="1:27" ht="13.5">
      <c r="A88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/>
      <c r="M88" s="172"/>
      <c r="N88" s="172"/>
      <c r="O88" s="172"/>
      <c r="P88" s="172"/>
      <c r="Q88" s="172"/>
      <c r="R88" s="172"/>
      <c r="S88" s="172"/>
      <c r="T88" s="172"/>
      <c r="U88"/>
      <c r="V88"/>
      <c r="W88"/>
      <c r="X88"/>
      <c r="Y88"/>
      <c r="Z88"/>
      <c r="AA88"/>
    </row>
    <row r="89" spans="1:27" ht="13.5">
      <c r="A89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/>
      <c r="M89" s="172"/>
      <c r="N89" s="172"/>
      <c r="O89" s="172"/>
      <c r="P89" s="172"/>
      <c r="Q89" s="172"/>
      <c r="R89" s="172"/>
      <c r="S89" s="172"/>
      <c r="T89" s="172"/>
      <c r="U89"/>
      <c r="V89"/>
      <c r="W89"/>
      <c r="X89"/>
      <c r="Y89"/>
      <c r="Z89"/>
      <c r="AA89"/>
    </row>
    <row r="90" spans="1:27" ht="13.5">
      <c r="A90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/>
      <c r="M90" s="172"/>
      <c r="N90" s="172"/>
      <c r="O90" s="172"/>
      <c r="P90" s="172"/>
      <c r="Q90" s="172"/>
      <c r="R90" s="172"/>
      <c r="S90" s="172"/>
      <c r="T90" s="172"/>
      <c r="U90"/>
      <c r="V90"/>
      <c r="W90"/>
      <c r="X90"/>
      <c r="Y90"/>
      <c r="Z90"/>
      <c r="AA90"/>
    </row>
    <row r="91" spans="1:27" ht="13.5">
      <c r="A91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/>
      <c r="M91" s="172"/>
      <c r="N91" s="172"/>
      <c r="O91" s="172"/>
      <c r="P91" s="172"/>
      <c r="Q91" s="172"/>
      <c r="R91" s="172"/>
      <c r="S91" s="172"/>
      <c r="T91" s="172"/>
      <c r="U91"/>
      <c r="V91"/>
      <c r="W91"/>
      <c r="X91"/>
      <c r="Y91"/>
      <c r="Z91"/>
      <c r="AA91"/>
    </row>
  </sheetData>
  <mergeCells count="17">
    <mergeCell ref="L22:V22"/>
    <mergeCell ref="L3:L4"/>
    <mergeCell ref="C3:C4"/>
    <mergeCell ref="I3:I4"/>
    <mergeCell ref="H3:H4"/>
    <mergeCell ref="S3:S4"/>
    <mergeCell ref="T3:T4"/>
    <mergeCell ref="O3:R3"/>
    <mergeCell ref="A22:K22"/>
    <mergeCell ref="J3:K3"/>
    <mergeCell ref="M3:N3"/>
    <mergeCell ref="A1:K1"/>
    <mergeCell ref="A3:A4"/>
    <mergeCell ref="D3:G3"/>
    <mergeCell ref="B3:B4"/>
    <mergeCell ref="L1:T1"/>
    <mergeCell ref="H2:K2"/>
  </mergeCells>
  <phoneticPr fontId="9" type="noConversion"/>
  <pageMargins left="0.92" right="0.39370078740157483" top="0.51181102362204722" bottom="0.78740157480314965" header="0.39370078740157483" footer="2.1259842519685042"/>
  <pageSetup paperSize="9" firstPageNumber="116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view="pageBreakPreview" topLeftCell="B1" zoomScale="90" zoomScaleNormal="75" zoomScaleSheetLayoutView="90" workbookViewId="0">
      <selection activeCell="H19" sqref="H19"/>
    </sheetView>
  </sheetViews>
  <sheetFormatPr defaultRowHeight="13.5"/>
  <cols>
    <col min="1" max="1" width="8.6640625" style="198" customWidth="1"/>
    <col min="2" max="2" width="6.88671875" style="197" customWidth="1"/>
    <col min="3" max="4" width="6.6640625" style="198" customWidth="1"/>
    <col min="5" max="5" width="5.77734375" style="198" customWidth="1"/>
    <col min="6" max="6" width="6.5546875" style="198" customWidth="1"/>
    <col min="7" max="7" width="5.77734375" style="198" customWidth="1"/>
    <col min="8" max="8" width="6.77734375" style="198" customWidth="1"/>
    <col min="9" max="9" width="5.77734375" style="198" customWidth="1"/>
    <col min="10" max="10" width="6.88671875" style="198" customWidth="1"/>
    <col min="11" max="11" width="5.77734375" style="199" customWidth="1"/>
    <col min="12" max="12" width="6.88671875" style="199" customWidth="1"/>
    <col min="13" max="13" width="5.77734375" style="200" customWidth="1"/>
    <col min="14" max="14" width="9" style="198" customWidth="1"/>
    <col min="15" max="15" width="7" style="197" customWidth="1"/>
    <col min="16" max="16" width="5.77734375" style="198" customWidth="1"/>
    <col min="17" max="17" width="6.5546875" style="198" customWidth="1"/>
    <col min="18" max="18" width="5.77734375" style="198" customWidth="1"/>
    <col min="19" max="19" width="7.44140625" style="198" customWidth="1"/>
    <col min="20" max="20" width="5.77734375" style="198" customWidth="1"/>
    <col min="21" max="21" width="7.21875" style="198" customWidth="1"/>
    <col min="22" max="22" width="5.77734375" style="198" customWidth="1"/>
    <col min="23" max="23" width="6.77734375" style="198" customWidth="1"/>
    <col min="24" max="24" width="5.77734375" style="199" customWidth="1"/>
    <col min="25" max="26" width="8.6640625" style="197" customWidth="1"/>
    <col min="27" max="27" width="9.6640625" style="201" customWidth="1"/>
    <col min="28" max="16384" width="8.88671875" style="198"/>
  </cols>
  <sheetData>
    <row r="1" spans="1:37" s="795" customFormat="1" ht="54.95" customHeight="1">
      <c r="A1" s="1201" t="s">
        <v>497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 t="s">
        <v>498</v>
      </c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794"/>
      <c r="Z1" s="794"/>
      <c r="AA1" s="794"/>
    </row>
    <row r="2" spans="1:37" s="205" customFormat="1" ht="14.25" customHeight="1" thickBot="1">
      <c r="A2" s="461"/>
      <c r="B2" s="470"/>
      <c r="C2" s="471"/>
      <c r="D2" s="471"/>
      <c r="E2" s="471"/>
      <c r="F2" s="471"/>
      <c r="G2" s="471"/>
      <c r="H2" s="471"/>
      <c r="I2" s="471"/>
      <c r="J2" s="1165" t="s">
        <v>204</v>
      </c>
      <c r="K2" s="1225"/>
      <c r="L2" s="1225"/>
      <c r="M2" s="1225"/>
      <c r="N2" s="461"/>
      <c r="O2" s="470"/>
      <c r="P2" s="471"/>
      <c r="Q2" s="471"/>
      <c r="R2" s="471"/>
      <c r="S2" s="471"/>
      <c r="T2" s="471"/>
      <c r="U2" s="1165" t="s">
        <v>204</v>
      </c>
      <c r="V2" s="1225"/>
      <c r="W2" s="1225"/>
      <c r="X2" s="1225"/>
      <c r="Y2" s="204"/>
      <c r="Z2" s="204"/>
      <c r="AA2" s="204"/>
      <c r="AB2" s="202"/>
      <c r="AC2" s="202"/>
      <c r="AD2" s="202"/>
      <c r="AE2" s="202"/>
      <c r="AF2" s="202"/>
      <c r="AG2" s="202"/>
      <c r="AH2" s="202"/>
      <c r="AI2" s="202"/>
      <c r="AJ2" s="202"/>
      <c r="AK2" s="202"/>
    </row>
    <row r="3" spans="1:37" s="207" customFormat="1" ht="50.25" customHeight="1">
      <c r="A3" s="1226" t="s">
        <v>31</v>
      </c>
      <c r="B3" s="1223" t="s">
        <v>203</v>
      </c>
      <c r="C3" s="1224"/>
      <c r="D3" s="1223" t="s">
        <v>205</v>
      </c>
      <c r="E3" s="1224"/>
      <c r="F3" s="1223" t="s">
        <v>206</v>
      </c>
      <c r="G3" s="1224"/>
      <c r="H3" s="1227" t="s">
        <v>432</v>
      </c>
      <c r="I3" s="1197"/>
      <c r="J3" s="1223" t="s">
        <v>207</v>
      </c>
      <c r="K3" s="1197"/>
      <c r="L3" s="1223" t="s">
        <v>208</v>
      </c>
      <c r="M3" s="1196"/>
      <c r="N3" s="1125" t="s">
        <v>31</v>
      </c>
      <c r="O3" s="1223" t="s">
        <v>209</v>
      </c>
      <c r="P3" s="1197"/>
      <c r="Q3" s="1223" t="s">
        <v>210</v>
      </c>
      <c r="R3" s="1224"/>
      <c r="S3" s="1223" t="s">
        <v>211</v>
      </c>
      <c r="T3" s="1197"/>
      <c r="U3" s="1223" t="s">
        <v>212</v>
      </c>
      <c r="V3" s="1197"/>
      <c r="W3" s="1223" t="s">
        <v>433</v>
      </c>
      <c r="X3" s="1224"/>
      <c r="Y3" s="204"/>
      <c r="Z3" s="204"/>
      <c r="AA3" s="204"/>
      <c r="AB3" s="206"/>
      <c r="AC3" s="206"/>
      <c r="AD3" s="206"/>
      <c r="AE3" s="206"/>
      <c r="AF3" s="206"/>
      <c r="AG3" s="206"/>
      <c r="AH3" s="206"/>
      <c r="AI3" s="206"/>
      <c r="AJ3" s="206"/>
      <c r="AK3" s="206"/>
    </row>
    <row r="4" spans="1:37" s="207" customFormat="1" ht="40.5">
      <c r="A4" s="1217"/>
      <c r="B4" s="747" t="s">
        <v>213</v>
      </c>
      <c r="C4" s="747" t="s">
        <v>214</v>
      </c>
      <c r="D4" s="747" t="s">
        <v>213</v>
      </c>
      <c r="E4" s="747" t="s">
        <v>214</v>
      </c>
      <c r="F4" s="747" t="s">
        <v>213</v>
      </c>
      <c r="G4" s="747" t="s">
        <v>214</v>
      </c>
      <c r="H4" s="747" t="s">
        <v>213</v>
      </c>
      <c r="I4" s="747" t="s">
        <v>214</v>
      </c>
      <c r="J4" s="747" t="s">
        <v>213</v>
      </c>
      <c r="K4" s="747" t="s">
        <v>214</v>
      </c>
      <c r="L4" s="747" t="s">
        <v>431</v>
      </c>
      <c r="M4" s="747" t="s">
        <v>214</v>
      </c>
      <c r="N4" s="1126"/>
      <c r="O4" s="747" t="s">
        <v>213</v>
      </c>
      <c r="P4" s="747" t="s">
        <v>214</v>
      </c>
      <c r="Q4" s="747" t="s">
        <v>213</v>
      </c>
      <c r="R4" s="747" t="s">
        <v>214</v>
      </c>
      <c r="S4" s="747" t="s">
        <v>213</v>
      </c>
      <c r="T4" s="747" t="s">
        <v>214</v>
      </c>
      <c r="U4" s="747" t="s">
        <v>213</v>
      </c>
      <c r="V4" s="747" t="s">
        <v>214</v>
      </c>
      <c r="W4" s="747" t="s">
        <v>213</v>
      </c>
      <c r="X4" s="747" t="s">
        <v>214</v>
      </c>
      <c r="Y4" s="204"/>
      <c r="Z4" s="204"/>
      <c r="AA4" s="204"/>
      <c r="AB4" s="206"/>
      <c r="AC4" s="206"/>
      <c r="AD4" s="206"/>
      <c r="AE4" s="206"/>
      <c r="AF4" s="206"/>
      <c r="AG4" s="206"/>
      <c r="AH4" s="206"/>
      <c r="AI4" s="206"/>
      <c r="AJ4" s="206"/>
      <c r="AK4" s="206"/>
    </row>
    <row r="5" spans="1:37" s="212" customFormat="1" ht="23.25" customHeight="1">
      <c r="A5" s="338">
        <v>2015</v>
      </c>
      <c r="B5" s="822">
        <v>513</v>
      </c>
      <c r="C5" s="821">
        <v>8549</v>
      </c>
      <c r="D5" s="821">
        <v>78</v>
      </c>
      <c r="E5" s="821">
        <v>1587</v>
      </c>
      <c r="F5" s="821">
        <v>153</v>
      </c>
      <c r="G5" s="821">
        <v>2148</v>
      </c>
      <c r="H5" s="821">
        <v>98</v>
      </c>
      <c r="I5" s="821">
        <v>3466</v>
      </c>
      <c r="J5" s="821">
        <v>1</v>
      </c>
      <c r="K5" s="821">
        <v>55</v>
      </c>
      <c r="L5" s="821">
        <v>2</v>
      </c>
      <c r="M5" s="821">
        <v>9</v>
      </c>
      <c r="N5" s="338">
        <v>2015</v>
      </c>
      <c r="O5" s="822">
        <v>1888</v>
      </c>
      <c r="P5" s="821">
        <v>2532</v>
      </c>
      <c r="Q5" s="821">
        <v>4</v>
      </c>
      <c r="R5" s="821">
        <v>38</v>
      </c>
      <c r="S5" s="821" t="s">
        <v>5</v>
      </c>
      <c r="T5" s="821" t="s">
        <v>5</v>
      </c>
      <c r="U5" s="821" t="s">
        <v>5</v>
      </c>
      <c r="V5" s="821" t="s">
        <v>5</v>
      </c>
      <c r="W5" s="821">
        <v>11</v>
      </c>
      <c r="X5" s="821">
        <v>1123</v>
      </c>
      <c r="Y5" s="208"/>
      <c r="Z5" s="208"/>
      <c r="AA5" s="208"/>
      <c r="AB5" s="211"/>
      <c r="AC5" s="211"/>
      <c r="AD5" s="211"/>
      <c r="AE5" s="211"/>
      <c r="AF5" s="211"/>
      <c r="AG5" s="211"/>
      <c r="AH5" s="211"/>
      <c r="AI5" s="211"/>
      <c r="AJ5" s="211"/>
      <c r="AK5" s="211"/>
    </row>
    <row r="6" spans="1:37" s="210" customFormat="1" ht="23.25" customHeight="1">
      <c r="A6" s="338">
        <v>2016</v>
      </c>
      <c r="B6" s="822">
        <v>445</v>
      </c>
      <c r="C6" s="821">
        <v>8013</v>
      </c>
      <c r="D6" s="821">
        <v>68</v>
      </c>
      <c r="E6" s="821">
        <v>1883</v>
      </c>
      <c r="F6" s="821">
        <v>243</v>
      </c>
      <c r="G6" s="821">
        <v>3549</v>
      </c>
      <c r="H6" s="821">
        <v>89</v>
      </c>
      <c r="I6" s="821">
        <v>3989</v>
      </c>
      <c r="J6" s="821">
        <v>2</v>
      </c>
      <c r="K6" s="821">
        <v>90</v>
      </c>
      <c r="L6" s="821">
        <v>1</v>
      </c>
      <c r="M6" s="821">
        <v>4</v>
      </c>
      <c r="N6" s="338">
        <v>2016</v>
      </c>
      <c r="O6" s="822">
        <v>1588</v>
      </c>
      <c r="P6" s="821">
        <v>2704</v>
      </c>
      <c r="Q6" s="821">
        <v>3</v>
      </c>
      <c r="R6" s="821">
        <v>15</v>
      </c>
      <c r="S6" s="821">
        <v>2</v>
      </c>
      <c r="T6" s="821">
        <v>4</v>
      </c>
      <c r="U6" s="821">
        <v>4</v>
      </c>
      <c r="V6" s="821">
        <v>34</v>
      </c>
      <c r="W6" s="821">
        <v>18</v>
      </c>
      <c r="X6" s="821">
        <v>1044</v>
      </c>
      <c r="Y6" s="208"/>
      <c r="Z6" s="208"/>
      <c r="AA6" s="208"/>
      <c r="AB6" s="209"/>
      <c r="AC6" s="209"/>
      <c r="AD6" s="209"/>
      <c r="AE6" s="209"/>
      <c r="AF6" s="209"/>
      <c r="AG6" s="209"/>
      <c r="AH6" s="209"/>
      <c r="AI6" s="209"/>
      <c r="AJ6" s="209"/>
      <c r="AK6" s="209"/>
    </row>
    <row r="7" spans="1:37" s="210" customFormat="1" ht="23.25" customHeight="1">
      <c r="A7" s="844">
        <v>2017</v>
      </c>
      <c r="B7" s="822">
        <v>487</v>
      </c>
      <c r="C7" s="821">
        <v>8436</v>
      </c>
      <c r="D7" s="821">
        <v>59</v>
      </c>
      <c r="E7" s="821">
        <v>1256</v>
      </c>
      <c r="F7" s="821">
        <v>271</v>
      </c>
      <c r="G7" s="821">
        <v>3376</v>
      </c>
      <c r="H7" s="821">
        <v>215</v>
      </c>
      <c r="I7" s="821">
        <v>5438</v>
      </c>
      <c r="J7" s="821">
        <v>2</v>
      </c>
      <c r="K7" s="821">
        <v>86</v>
      </c>
      <c r="L7" s="821" t="s">
        <v>5</v>
      </c>
      <c r="M7" s="821" t="s">
        <v>5</v>
      </c>
      <c r="N7" s="844">
        <v>2017</v>
      </c>
      <c r="O7" s="822">
        <v>1373</v>
      </c>
      <c r="P7" s="821">
        <v>2398</v>
      </c>
      <c r="Q7" s="821">
        <v>3</v>
      </c>
      <c r="R7" s="821">
        <v>42</v>
      </c>
      <c r="S7" s="821" t="s">
        <v>5</v>
      </c>
      <c r="T7" s="821" t="s">
        <v>5</v>
      </c>
      <c r="U7" s="821" t="s">
        <v>5</v>
      </c>
      <c r="V7" s="821" t="s">
        <v>5</v>
      </c>
      <c r="W7" s="821">
        <v>26</v>
      </c>
      <c r="X7" s="821">
        <v>931</v>
      </c>
      <c r="Y7" s="208"/>
      <c r="Z7" s="208"/>
      <c r="AA7" s="208"/>
      <c r="AB7" s="209"/>
      <c r="AC7" s="209"/>
      <c r="AD7" s="209"/>
      <c r="AE7" s="209"/>
      <c r="AF7" s="209"/>
      <c r="AG7" s="209"/>
      <c r="AH7" s="209"/>
      <c r="AI7" s="209"/>
      <c r="AJ7" s="209"/>
      <c r="AK7" s="209"/>
    </row>
    <row r="8" spans="1:37" s="212" customFormat="1" ht="23.25" customHeight="1">
      <c r="A8" s="922">
        <v>2018</v>
      </c>
      <c r="B8" s="946">
        <v>394</v>
      </c>
      <c r="C8" s="939">
        <v>7929</v>
      </c>
      <c r="D8" s="948">
        <v>29</v>
      </c>
      <c r="E8" s="939">
        <v>1349</v>
      </c>
      <c r="F8" s="948">
        <v>371</v>
      </c>
      <c r="G8" s="939">
        <v>3486</v>
      </c>
      <c r="H8" s="948">
        <v>210</v>
      </c>
      <c r="I8" s="939">
        <v>7588</v>
      </c>
      <c r="J8" s="948">
        <v>2</v>
      </c>
      <c r="K8" s="948">
        <v>90</v>
      </c>
      <c r="L8" s="948" t="s">
        <v>362</v>
      </c>
      <c r="M8" s="948" t="s">
        <v>362</v>
      </c>
      <c r="N8" s="922">
        <v>2018</v>
      </c>
      <c r="O8" s="937">
        <v>852</v>
      </c>
      <c r="P8" s="939">
        <v>1416</v>
      </c>
      <c r="Q8" s="948">
        <v>3</v>
      </c>
      <c r="R8" s="948">
        <v>19</v>
      </c>
      <c r="S8" s="948">
        <v>1</v>
      </c>
      <c r="T8" s="948">
        <v>3</v>
      </c>
      <c r="U8" s="948">
        <v>1</v>
      </c>
      <c r="V8" s="948">
        <v>4</v>
      </c>
      <c r="W8" s="948">
        <v>14</v>
      </c>
      <c r="X8" s="939">
        <v>566</v>
      </c>
      <c r="Y8" s="208"/>
      <c r="Z8" s="208"/>
      <c r="AA8" s="208"/>
      <c r="AB8" s="211"/>
      <c r="AC8" s="211"/>
      <c r="AD8" s="211"/>
      <c r="AE8" s="211"/>
      <c r="AF8" s="211"/>
      <c r="AG8" s="211"/>
      <c r="AH8" s="211"/>
      <c r="AI8" s="211"/>
      <c r="AJ8" s="211"/>
      <c r="AK8" s="211"/>
    </row>
    <row r="9" spans="1:37" s="212" customFormat="1" ht="23.25" customHeight="1" thickBot="1">
      <c r="A9" s="701">
        <v>2019</v>
      </c>
      <c r="B9" s="967">
        <v>362</v>
      </c>
      <c r="C9" s="968">
        <v>8204</v>
      </c>
      <c r="D9" s="968">
        <v>28</v>
      </c>
      <c r="E9" s="968">
        <v>1319</v>
      </c>
      <c r="F9" s="968">
        <v>269</v>
      </c>
      <c r="G9" s="968">
        <v>3173</v>
      </c>
      <c r="H9" s="968">
        <v>201</v>
      </c>
      <c r="I9" s="968">
        <v>7631</v>
      </c>
      <c r="J9" s="968">
        <v>0</v>
      </c>
      <c r="K9" s="968">
        <v>0</v>
      </c>
      <c r="L9" s="1009">
        <v>0</v>
      </c>
      <c r="M9" s="1009">
        <v>0</v>
      </c>
      <c r="N9" s="826">
        <v>2019</v>
      </c>
      <c r="O9" s="967">
        <v>510</v>
      </c>
      <c r="P9" s="968">
        <v>951</v>
      </c>
      <c r="Q9" s="968">
        <v>11</v>
      </c>
      <c r="R9" s="968">
        <v>12</v>
      </c>
      <c r="S9" s="968">
        <v>1</v>
      </c>
      <c r="T9" s="968">
        <v>1</v>
      </c>
      <c r="U9" s="968">
        <v>0</v>
      </c>
      <c r="V9" s="968">
        <v>0</v>
      </c>
      <c r="W9" s="968">
        <v>14</v>
      </c>
      <c r="X9" s="968">
        <v>103</v>
      </c>
      <c r="Y9" s="208"/>
      <c r="Z9" s="208"/>
      <c r="AA9" s="208"/>
      <c r="AB9" s="211"/>
      <c r="AC9" s="211"/>
      <c r="AD9" s="211"/>
      <c r="AE9" s="211"/>
      <c r="AF9" s="211"/>
      <c r="AG9" s="211"/>
      <c r="AH9" s="211"/>
      <c r="AI9" s="211"/>
      <c r="AJ9" s="211"/>
      <c r="AK9" s="211"/>
    </row>
    <row r="10" spans="1:37" s="212" customFormat="1" ht="23.25" customHeight="1">
      <c r="A10" s="461" t="s">
        <v>18</v>
      </c>
      <c r="B10" s="357"/>
      <c r="C10" s="355"/>
      <c r="D10" s="357"/>
      <c r="E10" s="355"/>
      <c r="F10" s="357"/>
      <c r="G10" s="355"/>
      <c r="H10" s="357"/>
      <c r="I10" s="355"/>
      <c r="J10" s="357"/>
      <c r="K10" s="357"/>
      <c r="L10" s="357"/>
      <c r="M10" s="357"/>
      <c r="N10" s="461" t="s">
        <v>18</v>
      </c>
      <c r="O10" s="468"/>
      <c r="P10" s="461"/>
      <c r="Q10" s="461"/>
      <c r="R10" s="461"/>
      <c r="S10" s="461"/>
      <c r="T10" s="461"/>
      <c r="U10" s="461"/>
      <c r="V10" s="461"/>
      <c r="W10" s="461"/>
      <c r="X10" s="469"/>
      <c r="Y10" s="208"/>
      <c r="Z10" s="208"/>
      <c r="AA10" s="208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</row>
    <row r="11" spans="1:37" s="208" customFormat="1" ht="18" customHeight="1"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/>
      <c r="AC11"/>
      <c r="AD11"/>
      <c r="AE11"/>
      <c r="AF11"/>
      <c r="AG11"/>
      <c r="AH11"/>
      <c r="AI11"/>
      <c r="AJ11"/>
      <c r="AK11"/>
    </row>
    <row r="12" spans="1:37" s="208" customFormat="1" ht="18" customHeight="1"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/>
      <c r="AC12"/>
      <c r="AD12"/>
      <c r="AE12"/>
      <c r="AF12"/>
      <c r="AG12"/>
      <c r="AH12"/>
      <c r="AI12"/>
      <c r="AJ12"/>
      <c r="AK12"/>
    </row>
    <row r="13" spans="1:37" s="208" customFormat="1" ht="18" customHeight="1"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/>
      <c r="AC13"/>
      <c r="AD13"/>
      <c r="AE13"/>
      <c r="AF13"/>
      <c r="AG13"/>
      <c r="AH13"/>
      <c r="AI13"/>
      <c r="AJ13"/>
      <c r="AK13"/>
    </row>
    <row r="14" spans="1:37" s="208" customFormat="1" ht="18" customHeight="1">
      <c r="A14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/>
      <c r="AC14"/>
      <c r="AD14"/>
      <c r="AE14"/>
      <c r="AF14"/>
      <c r="AG14"/>
      <c r="AH14"/>
      <c r="AI14"/>
      <c r="AJ14"/>
      <c r="AK14"/>
    </row>
    <row r="15" spans="1:37" s="208" customFormat="1" ht="18" customHeight="1">
      <c r="A15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/>
      <c r="AC15"/>
      <c r="AD15"/>
      <c r="AE15"/>
      <c r="AF15"/>
      <c r="AG15"/>
      <c r="AH15"/>
      <c r="AI15"/>
      <c r="AJ15"/>
      <c r="AK15"/>
    </row>
    <row r="16" spans="1:37" s="208" customFormat="1" ht="18" customHeight="1">
      <c r="A16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/>
      <c r="AC16"/>
      <c r="AD16"/>
      <c r="AE16"/>
      <c r="AF16"/>
      <c r="AG16"/>
      <c r="AH16"/>
      <c r="AI16"/>
      <c r="AJ16"/>
      <c r="AK16"/>
    </row>
    <row r="17" spans="1:37" s="208" customFormat="1" ht="18" customHeight="1">
      <c r="A17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/>
      <c r="AC17"/>
      <c r="AD17"/>
      <c r="AE17"/>
      <c r="AF17"/>
      <c r="AG17"/>
      <c r="AH17"/>
      <c r="AI17"/>
      <c r="AJ17"/>
      <c r="AK17"/>
    </row>
    <row r="18" spans="1:37" s="208" customFormat="1" ht="18" customHeight="1">
      <c r="A1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/>
      <c r="AC18"/>
      <c r="AD18"/>
      <c r="AE18"/>
      <c r="AF18"/>
      <c r="AG18"/>
      <c r="AH18"/>
      <c r="AI18"/>
      <c r="AJ18"/>
      <c r="AK18"/>
    </row>
    <row r="19" spans="1:37" s="208" customFormat="1" ht="18" customHeight="1">
      <c r="A19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/>
      <c r="AC19"/>
      <c r="AD19"/>
      <c r="AE19"/>
      <c r="AF19"/>
      <c r="AG19"/>
      <c r="AH19"/>
      <c r="AI19"/>
      <c r="AJ19"/>
      <c r="AK19"/>
    </row>
    <row r="20" spans="1:37" s="208" customFormat="1" ht="18" customHeight="1">
      <c r="A20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/>
      <c r="AC20"/>
      <c r="AD20"/>
      <c r="AE20"/>
      <c r="AF20"/>
      <c r="AG20"/>
      <c r="AH20"/>
      <c r="AI20"/>
      <c r="AJ20"/>
      <c r="AK20"/>
    </row>
    <row r="21" spans="1:37" s="208" customFormat="1" ht="18" customHeight="1">
      <c r="A21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/>
      <c r="AC21"/>
      <c r="AD21"/>
      <c r="AE21"/>
      <c r="AF21"/>
      <c r="AG21"/>
      <c r="AH21"/>
      <c r="AI21"/>
      <c r="AJ21"/>
      <c r="AK21"/>
    </row>
    <row r="22" spans="1:37" s="208" customFormat="1" ht="18" customHeight="1">
      <c r="A22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/>
      <c r="AC22"/>
      <c r="AD22"/>
      <c r="AE22"/>
      <c r="AF22"/>
      <c r="AG22"/>
      <c r="AH22"/>
      <c r="AI22"/>
      <c r="AJ22"/>
      <c r="AK22"/>
    </row>
    <row r="23" spans="1:37" s="208" customFormat="1" ht="18" customHeight="1">
      <c r="A23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/>
      <c r="AC23"/>
      <c r="AD23"/>
      <c r="AE23"/>
      <c r="AF23"/>
      <c r="AG23"/>
      <c r="AH23"/>
      <c r="AI23"/>
      <c r="AJ23"/>
      <c r="AK23"/>
    </row>
    <row r="24" spans="1:37" s="208" customFormat="1" ht="18" customHeight="1">
      <c r="A24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/>
      <c r="AC24"/>
      <c r="AD24"/>
      <c r="AE24"/>
      <c r="AF24"/>
      <c r="AG24"/>
      <c r="AH24"/>
      <c r="AI24"/>
      <c r="AJ24"/>
      <c r="AK24"/>
    </row>
    <row r="25" spans="1:37" ht="16.5" customHeight="1">
      <c r="A25" s="214"/>
      <c r="B25" s="198"/>
      <c r="K25" s="198"/>
      <c r="L25" s="198"/>
      <c r="M25" s="198"/>
      <c r="O25" s="198"/>
      <c r="X25" s="198"/>
      <c r="Y25" s="198"/>
      <c r="Z25" s="198"/>
      <c r="AA25" s="198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</row>
    <row r="26" spans="1:37" ht="15.75" customHeight="1">
      <c r="A26" s="214"/>
      <c r="B26" s="198"/>
      <c r="K26" s="198"/>
      <c r="L26" s="198"/>
      <c r="M26" s="198"/>
      <c r="O26" s="198"/>
      <c r="X26" s="198"/>
      <c r="Y26" s="198"/>
      <c r="Z26" s="198"/>
      <c r="AA26" s="198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</row>
    <row r="27" spans="1:37">
      <c r="A27" s="214"/>
      <c r="B27" s="198"/>
      <c r="K27" s="198"/>
      <c r="L27" s="198"/>
      <c r="M27" s="198"/>
      <c r="O27" s="198"/>
      <c r="X27" s="198"/>
      <c r="Y27" s="198"/>
      <c r="Z27" s="198"/>
      <c r="AA27" s="198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</row>
    <row r="28" spans="1:37">
      <c r="A28"/>
      <c r="B28" s="198"/>
      <c r="K28" s="198"/>
      <c r="L28" s="198"/>
      <c r="M28" s="198"/>
      <c r="AB28"/>
      <c r="AC28"/>
      <c r="AD28"/>
      <c r="AE28"/>
      <c r="AF28"/>
      <c r="AG28"/>
      <c r="AH28"/>
      <c r="AI28"/>
      <c r="AJ28"/>
      <c r="AK28"/>
    </row>
    <row r="29" spans="1:37">
      <c r="A29"/>
      <c r="B29" s="198"/>
      <c r="K29" s="198"/>
      <c r="L29" s="198"/>
      <c r="M29" s="198"/>
      <c r="AB29"/>
      <c r="AC29"/>
      <c r="AD29"/>
      <c r="AE29"/>
      <c r="AF29"/>
      <c r="AG29"/>
      <c r="AH29"/>
      <c r="AI29"/>
      <c r="AJ29"/>
      <c r="AK29"/>
    </row>
    <row r="30" spans="1:37">
      <c r="A30"/>
      <c r="B30" s="198"/>
      <c r="K30" s="198"/>
      <c r="L30" s="198"/>
      <c r="M30" s="19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>
      <c r="A31"/>
      <c r="B31" s="198"/>
      <c r="K31" s="198"/>
      <c r="L31" s="198"/>
      <c r="M31" s="19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>
      <c r="A32"/>
      <c r="B32" s="198"/>
      <c r="K32" s="198"/>
      <c r="L32" s="198"/>
      <c r="M32" s="19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>
      <c r="A33"/>
      <c r="B33" s="198"/>
      <c r="K33" s="198"/>
      <c r="L33" s="198"/>
      <c r="M33" s="19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>
      <c r="A34"/>
      <c r="B34" s="198"/>
      <c r="K34" s="198"/>
      <c r="L34" s="198"/>
      <c r="M34" s="198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>
      <c r="A35"/>
      <c r="B35" s="198"/>
      <c r="K35" s="198"/>
      <c r="L35" s="198"/>
      <c r="M35" s="198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>
      <c r="A36"/>
      <c r="B36" s="198"/>
      <c r="K36" s="198"/>
      <c r="L36" s="198"/>
      <c r="M36" s="198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>
      <c r="A37"/>
      <c r="B37" s="198"/>
      <c r="K37" s="198"/>
      <c r="L37" s="198"/>
      <c r="M37" s="198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>
      <c r="A38"/>
      <c r="B38" s="198"/>
      <c r="K38" s="198"/>
      <c r="L38" s="198"/>
      <c r="M38" s="19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>
      <c r="A39"/>
      <c r="B39" s="198"/>
      <c r="K39" s="198"/>
      <c r="L39" s="198"/>
      <c r="M39" s="198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>
      <c r="A40"/>
      <c r="B40" s="198"/>
      <c r="K40" s="198"/>
      <c r="L40" s="198"/>
      <c r="M40" s="198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>
      <c r="A41"/>
      <c r="B41" s="198"/>
      <c r="K41" s="198"/>
      <c r="L41" s="198"/>
      <c r="M41" s="19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>
      <c r="A42"/>
      <c r="B42" s="198"/>
      <c r="K42" s="198"/>
      <c r="L42" s="198"/>
      <c r="M42" s="19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>
      <c r="A43"/>
      <c r="B43" s="198"/>
      <c r="K43" s="198"/>
      <c r="L43" s="198"/>
      <c r="M43" s="19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>
      <c r="A44"/>
      <c r="B44" s="198"/>
      <c r="K44" s="198"/>
      <c r="L44" s="198"/>
      <c r="M44" s="19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</sheetData>
  <mergeCells count="17">
    <mergeCell ref="A1:M1"/>
    <mergeCell ref="A3:A4"/>
    <mergeCell ref="F3:G3"/>
    <mergeCell ref="B3:C3"/>
    <mergeCell ref="D3:E3"/>
    <mergeCell ref="J2:M2"/>
    <mergeCell ref="H3:I3"/>
    <mergeCell ref="J3:K3"/>
    <mergeCell ref="L3:M3"/>
    <mergeCell ref="U3:V3"/>
    <mergeCell ref="N1:X1"/>
    <mergeCell ref="N3:N4"/>
    <mergeCell ref="Q3:R3"/>
    <mergeCell ref="W3:X3"/>
    <mergeCell ref="U2:X2"/>
    <mergeCell ref="O3:P3"/>
    <mergeCell ref="S3:T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72" firstPageNumber="116" orientation="portrait" useFirstPageNumber="1" horizontalDpi="300" verticalDpi="300" r:id="rId1"/>
  <headerFooter alignWithMargins="0"/>
  <colBreaks count="1" manualBreakCount="1">
    <brk id="13" max="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85" zoomScaleNormal="100" zoomScaleSheetLayoutView="75" workbookViewId="0">
      <selection activeCell="K9" sqref="K9"/>
    </sheetView>
  </sheetViews>
  <sheetFormatPr defaultColWidth="6.109375" defaultRowHeight="13.5"/>
  <cols>
    <col min="1" max="1" width="8.77734375" style="474" customWidth="1"/>
    <col min="2" max="8" width="8.77734375" style="475" customWidth="1"/>
    <col min="9" max="9" width="8.5546875" style="475" customWidth="1"/>
    <col min="10" max="16384" width="6.109375" style="474"/>
  </cols>
  <sheetData>
    <row r="1" spans="1:9" s="796" customFormat="1" ht="54.95" customHeight="1">
      <c r="A1" s="1201" t="s">
        <v>499</v>
      </c>
      <c r="B1" s="1119"/>
      <c r="C1" s="1119"/>
      <c r="D1" s="1119"/>
      <c r="E1" s="1119"/>
      <c r="F1" s="1119"/>
      <c r="G1" s="1119"/>
      <c r="H1" s="1119"/>
      <c r="I1" s="1119"/>
    </row>
    <row r="2" spans="1:9" s="476" customFormat="1" ht="21" customHeight="1" thickBot="1">
      <c r="B2" s="480"/>
      <c r="C2" s="480"/>
      <c r="D2" s="480"/>
      <c r="E2" s="480"/>
      <c r="F2" s="480"/>
      <c r="G2" s="480"/>
      <c r="H2" s="480"/>
      <c r="I2" s="484" t="s">
        <v>204</v>
      </c>
    </row>
    <row r="3" spans="1:9" s="477" customFormat="1" ht="24.95" customHeight="1">
      <c r="A3" s="1114" t="s">
        <v>36</v>
      </c>
      <c r="B3" s="1210" t="s">
        <v>215</v>
      </c>
      <c r="C3" s="1210" t="s">
        <v>216</v>
      </c>
      <c r="D3" s="1210" t="s">
        <v>217</v>
      </c>
      <c r="E3" s="1133" t="s">
        <v>218</v>
      </c>
      <c r="F3" s="1228" t="s">
        <v>219</v>
      </c>
      <c r="G3" s="1228" t="s">
        <v>220</v>
      </c>
      <c r="H3" s="1228" t="s">
        <v>221</v>
      </c>
      <c r="I3" s="1230" t="s">
        <v>222</v>
      </c>
    </row>
    <row r="4" spans="1:9" s="477" customFormat="1" ht="24.95" customHeight="1">
      <c r="A4" s="1115"/>
      <c r="B4" s="1211"/>
      <c r="C4" s="1211"/>
      <c r="D4" s="1232"/>
      <c r="E4" s="1115"/>
      <c r="F4" s="1229"/>
      <c r="G4" s="1229"/>
      <c r="H4" s="1229"/>
      <c r="I4" s="1231"/>
    </row>
    <row r="5" spans="1:9" s="479" customFormat="1" ht="24.95" customHeight="1">
      <c r="A5" s="338">
        <v>2015</v>
      </c>
      <c r="B5" s="340" t="s">
        <v>5</v>
      </c>
      <c r="C5" s="784" t="s">
        <v>5</v>
      </c>
      <c r="D5" s="784" t="s">
        <v>5</v>
      </c>
      <c r="E5" s="784" t="s">
        <v>5</v>
      </c>
      <c r="F5" s="784" t="s">
        <v>5</v>
      </c>
      <c r="G5" s="784" t="s">
        <v>5</v>
      </c>
      <c r="H5" s="784" t="s">
        <v>5</v>
      </c>
      <c r="I5" s="784" t="s">
        <v>5</v>
      </c>
    </row>
    <row r="6" spans="1:9" s="478" customFormat="1" ht="24.95" customHeight="1">
      <c r="A6" s="338">
        <v>2016</v>
      </c>
      <c r="B6" s="340" t="s">
        <v>5</v>
      </c>
      <c r="C6" s="784" t="s">
        <v>5</v>
      </c>
      <c r="D6" s="784" t="s">
        <v>5</v>
      </c>
      <c r="E6" s="784" t="s">
        <v>5</v>
      </c>
      <c r="F6" s="784" t="s">
        <v>5</v>
      </c>
      <c r="G6" s="784" t="s">
        <v>5</v>
      </c>
      <c r="H6" s="784" t="s">
        <v>5</v>
      </c>
      <c r="I6" s="784">
        <v>2</v>
      </c>
    </row>
    <row r="7" spans="1:9" s="478" customFormat="1" ht="24.95" customHeight="1">
      <c r="A7" s="844">
        <v>2017</v>
      </c>
      <c r="B7" s="846" t="s">
        <v>5</v>
      </c>
      <c r="C7" s="854" t="s">
        <v>5</v>
      </c>
      <c r="D7" s="854" t="s">
        <v>5</v>
      </c>
      <c r="E7" s="854" t="s">
        <v>5</v>
      </c>
      <c r="F7" s="854" t="s">
        <v>5</v>
      </c>
      <c r="G7" s="854" t="s">
        <v>5</v>
      </c>
      <c r="H7" s="854" t="s">
        <v>5</v>
      </c>
      <c r="I7" s="854" t="s">
        <v>5</v>
      </c>
    </row>
    <row r="8" spans="1:9" s="644" customFormat="1" ht="24.95" customHeight="1">
      <c r="A8" s="922">
        <v>2018</v>
      </c>
      <c r="B8" s="985">
        <v>0</v>
      </c>
      <c r="C8" s="976">
        <v>0</v>
      </c>
      <c r="D8" s="976">
        <v>0</v>
      </c>
      <c r="E8" s="976">
        <v>0</v>
      </c>
      <c r="F8" s="976">
        <v>0</v>
      </c>
      <c r="G8" s="976">
        <v>0</v>
      </c>
      <c r="H8" s="976">
        <v>0</v>
      </c>
      <c r="I8" s="976">
        <v>0</v>
      </c>
    </row>
    <row r="9" spans="1:9" s="479" customFormat="1" ht="24.95" customHeight="1" thickBot="1">
      <c r="A9" s="701">
        <v>2019</v>
      </c>
      <c r="B9" s="967">
        <v>0</v>
      </c>
      <c r="C9" s="968">
        <v>0</v>
      </c>
      <c r="D9" s="968">
        <v>0</v>
      </c>
      <c r="E9" s="968">
        <v>0</v>
      </c>
      <c r="F9" s="968">
        <v>0</v>
      </c>
      <c r="G9" s="968">
        <v>0</v>
      </c>
      <c r="H9" s="968">
        <v>0</v>
      </c>
      <c r="I9" s="968">
        <v>1</v>
      </c>
    </row>
    <row r="10" spans="1:9" s="476" customFormat="1" ht="24.95" customHeight="1" thickBot="1">
      <c r="A10" s="461" t="s">
        <v>18</v>
      </c>
      <c r="B10" s="473"/>
      <c r="C10" s="472"/>
      <c r="D10" s="472"/>
      <c r="E10" s="472"/>
      <c r="F10" s="472"/>
      <c r="G10" s="472"/>
      <c r="H10" s="472"/>
      <c r="I10" s="472"/>
    </row>
    <row r="11" spans="1:9" ht="14.25" thickTop="1"/>
  </sheetData>
  <mergeCells count="10">
    <mergeCell ref="A1:I1"/>
    <mergeCell ref="A3:A4"/>
    <mergeCell ref="B3:B4"/>
    <mergeCell ref="F3:F4"/>
    <mergeCell ref="G3:G4"/>
    <mergeCell ref="H3:H4"/>
    <mergeCell ref="I3:I4"/>
    <mergeCell ref="C3:C4"/>
    <mergeCell ref="D3:D4"/>
    <mergeCell ref="E3:E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79" firstPageNumber="116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5"/>
  <sheetViews>
    <sheetView view="pageBreakPreview" zoomScale="85" zoomScaleNormal="75" zoomScaleSheetLayoutView="85" workbookViewId="0">
      <selection activeCell="M13" sqref="M13"/>
    </sheetView>
  </sheetViews>
  <sheetFormatPr defaultRowHeight="18" customHeight="1"/>
  <cols>
    <col min="1" max="1" width="9.88671875" style="201" customWidth="1"/>
    <col min="2" max="4" width="7" style="201" customWidth="1"/>
    <col min="5" max="5" width="7" style="218" customWidth="1"/>
    <col min="6" max="9" width="7" style="198" customWidth="1"/>
    <col min="10" max="10" width="7" style="219" customWidth="1"/>
    <col min="11" max="12" width="7" style="198" customWidth="1"/>
    <col min="13" max="17" width="8.88671875" style="198"/>
    <col min="18" max="18" width="5.33203125" style="198" customWidth="1"/>
    <col min="19" max="16384" width="8.88671875" style="198"/>
  </cols>
  <sheetData>
    <row r="1" spans="1:23" s="220" customFormat="1" ht="54.95" customHeight="1">
      <c r="A1" s="1119" t="s">
        <v>500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</row>
    <row r="2" spans="1:23" s="202" customFormat="1" ht="21" customHeight="1" thickBot="1">
      <c r="A2" s="461"/>
      <c r="B2" s="461"/>
      <c r="C2" s="461"/>
      <c r="D2" s="461"/>
      <c r="E2" s="490"/>
      <c r="F2" s="471"/>
      <c r="G2" s="471"/>
      <c r="H2" s="471"/>
      <c r="I2" s="471"/>
      <c r="J2" s="1165" t="s">
        <v>224</v>
      </c>
      <c r="K2" s="1225"/>
      <c r="L2" s="1225"/>
    </row>
    <row r="3" spans="1:23" s="221" customFormat="1" ht="24.95" customHeight="1">
      <c r="A3" s="1235" t="s">
        <v>22</v>
      </c>
      <c r="B3" s="1233" t="s">
        <v>202</v>
      </c>
      <c r="C3" s="1233" t="s">
        <v>225</v>
      </c>
      <c r="D3" s="1233" t="s">
        <v>226</v>
      </c>
      <c r="E3" s="1237" t="s">
        <v>227</v>
      </c>
      <c r="F3" s="1198"/>
      <c r="G3" s="1198"/>
      <c r="H3" s="1198"/>
      <c r="I3" s="1198"/>
      <c r="J3" s="1198"/>
      <c r="K3" s="1198"/>
      <c r="L3" s="1238"/>
    </row>
    <row r="4" spans="1:23" s="221" customFormat="1" ht="53.25" customHeight="1">
      <c r="A4" s="1236"/>
      <c r="B4" s="1234"/>
      <c r="C4" s="1234"/>
      <c r="D4" s="1234"/>
      <c r="E4" s="706" t="s">
        <v>228</v>
      </c>
      <c r="F4" s="706" t="s">
        <v>229</v>
      </c>
      <c r="G4" s="706" t="s">
        <v>230</v>
      </c>
      <c r="H4" s="706" t="s">
        <v>231</v>
      </c>
      <c r="I4" s="706" t="s">
        <v>232</v>
      </c>
      <c r="J4" s="706" t="s">
        <v>233</v>
      </c>
      <c r="K4" s="706" t="s">
        <v>234</v>
      </c>
      <c r="L4" s="869" t="s">
        <v>235</v>
      </c>
    </row>
    <row r="5" spans="1:23" s="223" customFormat="1" ht="24.95" customHeight="1">
      <c r="A5" s="870">
        <v>2015</v>
      </c>
      <c r="B5" s="936">
        <v>2</v>
      </c>
      <c r="C5" s="923">
        <v>2</v>
      </c>
      <c r="D5" s="923" t="s">
        <v>5</v>
      </c>
      <c r="E5" s="923">
        <v>2</v>
      </c>
      <c r="F5" s="923" t="s">
        <v>5</v>
      </c>
      <c r="G5" s="923" t="s">
        <v>5</v>
      </c>
      <c r="H5" s="923">
        <v>1</v>
      </c>
      <c r="I5" s="923">
        <v>1</v>
      </c>
      <c r="J5" s="923" t="s">
        <v>5</v>
      </c>
      <c r="K5" s="923" t="s">
        <v>5</v>
      </c>
      <c r="L5" s="959" t="s">
        <v>5</v>
      </c>
    </row>
    <row r="6" spans="1:23" s="222" customFormat="1" ht="24.95" customHeight="1">
      <c r="A6" s="870">
        <v>2016</v>
      </c>
      <c r="B6" s="936">
        <v>2</v>
      </c>
      <c r="C6" s="923">
        <v>2</v>
      </c>
      <c r="D6" s="923" t="s">
        <v>5</v>
      </c>
      <c r="E6" s="923">
        <v>2</v>
      </c>
      <c r="F6" s="923" t="s">
        <v>5</v>
      </c>
      <c r="G6" s="923" t="s">
        <v>5</v>
      </c>
      <c r="H6" s="923">
        <v>1</v>
      </c>
      <c r="I6" s="923">
        <v>1</v>
      </c>
      <c r="J6" s="923" t="s">
        <v>5</v>
      </c>
      <c r="K6" s="923" t="s">
        <v>5</v>
      </c>
      <c r="L6" s="959" t="s">
        <v>5</v>
      </c>
    </row>
    <row r="7" spans="1:23" s="222" customFormat="1" ht="24.95" customHeight="1">
      <c r="A7" s="870">
        <v>2017</v>
      </c>
      <c r="B7" s="936">
        <v>2</v>
      </c>
      <c r="C7" s="923">
        <v>2</v>
      </c>
      <c r="D7" s="923" t="s">
        <v>5</v>
      </c>
      <c r="E7" s="923">
        <v>2</v>
      </c>
      <c r="F7" s="923" t="s">
        <v>5</v>
      </c>
      <c r="G7" s="923" t="s">
        <v>5</v>
      </c>
      <c r="H7" s="923">
        <v>1</v>
      </c>
      <c r="I7" s="923">
        <v>1</v>
      </c>
      <c r="J7" s="923" t="s">
        <v>5</v>
      </c>
      <c r="K7" s="923" t="s">
        <v>5</v>
      </c>
      <c r="L7" s="959" t="s">
        <v>5</v>
      </c>
    </row>
    <row r="8" spans="1:23" s="759" customFormat="1" ht="24.95" customHeight="1">
      <c r="A8" s="870">
        <v>2018</v>
      </c>
      <c r="B8" s="957">
        <f>SUM(C8:D8)</f>
        <v>3</v>
      </c>
      <c r="C8" s="958">
        <v>3</v>
      </c>
      <c r="D8" s="958">
        <v>0</v>
      </c>
      <c r="E8" s="958">
        <f>SUM(F8:L8)</f>
        <v>3</v>
      </c>
      <c r="F8" s="958">
        <v>1</v>
      </c>
      <c r="G8" s="958">
        <v>0</v>
      </c>
      <c r="H8" s="958">
        <v>1</v>
      </c>
      <c r="I8" s="958">
        <v>1</v>
      </c>
      <c r="J8" s="958">
        <v>0</v>
      </c>
      <c r="K8" s="958">
        <v>0</v>
      </c>
      <c r="L8" s="986">
        <v>0</v>
      </c>
    </row>
    <row r="9" spans="1:23" s="223" customFormat="1" ht="24.95" customHeight="1" thickBot="1">
      <c r="A9" s="871">
        <v>2019</v>
      </c>
      <c r="B9" s="987">
        <v>3</v>
      </c>
      <c r="C9" s="973">
        <v>3</v>
      </c>
      <c r="D9" s="988">
        <v>0</v>
      </c>
      <c r="E9" s="988">
        <v>3</v>
      </c>
      <c r="F9" s="988">
        <v>1</v>
      </c>
      <c r="G9" s="988">
        <v>0</v>
      </c>
      <c r="H9" s="988">
        <v>1</v>
      </c>
      <c r="I9" s="988">
        <v>1</v>
      </c>
      <c r="J9" s="988">
        <v>0</v>
      </c>
      <c r="K9" s="988">
        <v>0</v>
      </c>
      <c r="L9" s="989">
        <v>0</v>
      </c>
    </row>
    <row r="10" spans="1:23" s="170" customFormat="1" ht="24" customHeight="1">
      <c r="A10" s="461" t="s">
        <v>19</v>
      </c>
      <c r="B10" s="461"/>
      <c r="C10" s="461"/>
      <c r="D10" s="461"/>
      <c r="E10" s="485"/>
      <c r="F10" s="486"/>
      <c r="G10" s="486"/>
      <c r="H10" s="486"/>
      <c r="I10" s="487"/>
      <c r="J10" s="488"/>
      <c r="K10" s="489"/>
      <c r="L10" s="489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</row>
    <row r="11" spans="1:23" s="170" customFormat="1" ht="18" customHeight="1">
      <c r="A11" s="215"/>
      <c r="B11" s="215"/>
      <c r="C11" s="215"/>
      <c r="D11" s="215"/>
      <c r="E11" s="225"/>
      <c r="F11" s="224"/>
      <c r="G11" s="224"/>
      <c r="H11" s="224"/>
      <c r="I11" s="224"/>
      <c r="J11" s="226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</row>
    <row r="12" spans="1:23" s="170" customFormat="1" ht="18" customHeight="1">
      <c r="A12" s="215"/>
      <c r="B12" s="215"/>
      <c r="C12" s="215"/>
      <c r="D12" s="215"/>
      <c r="E12" s="225"/>
      <c r="F12" s="224"/>
      <c r="G12" s="224"/>
      <c r="H12" s="224"/>
      <c r="I12" s="224"/>
      <c r="J12" s="226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</row>
    <row r="13" spans="1:23" s="170" customFormat="1" ht="18" customHeight="1">
      <c r="A13" s="215"/>
      <c r="B13" s="215"/>
      <c r="C13" s="215"/>
      <c r="D13" s="215"/>
      <c r="E13" s="225"/>
      <c r="F13" s="224"/>
      <c r="G13" s="224"/>
      <c r="H13" s="224"/>
      <c r="I13" s="224"/>
      <c r="J13" s="226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</row>
    <row r="14" spans="1:23" s="170" customFormat="1" ht="18" customHeight="1">
      <c r="A14" s="215"/>
      <c r="B14" s="215"/>
      <c r="C14" s="215"/>
      <c r="D14" s="215"/>
      <c r="E14" s="225"/>
      <c r="F14" s="224"/>
      <c r="G14" s="224"/>
      <c r="H14" s="224"/>
      <c r="I14" s="224"/>
      <c r="J14" s="226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</row>
    <row r="15" spans="1:23" s="170" customFormat="1" ht="18" customHeight="1">
      <c r="A15" s="215"/>
      <c r="B15" s="215"/>
      <c r="C15" s="215"/>
      <c r="D15" s="215"/>
      <c r="E15" s="225"/>
      <c r="F15" s="224"/>
      <c r="G15" s="224"/>
      <c r="H15" s="224"/>
      <c r="I15" s="224"/>
      <c r="J15" s="226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</row>
    <row r="16" spans="1:23" s="170" customFormat="1" ht="18" customHeight="1">
      <c r="A16" s="215"/>
      <c r="B16" s="215"/>
      <c r="C16" s="215"/>
      <c r="D16" s="215"/>
      <c r="E16" s="225"/>
      <c r="F16" s="224"/>
      <c r="G16" s="224"/>
      <c r="H16" s="224"/>
      <c r="I16" s="224"/>
      <c r="J16" s="226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</row>
    <row r="17" spans="1:23" s="170" customFormat="1" ht="18" customHeight="1">
      <c r="A17" s="215"/>
      <c r="B17" s="215"/>
      <c r="C17" s="215"/>
      <c r="D17" s="215"/>
      <c r="E17" s="225"/>
      <c r="F17" s="224"/>
      <c r="G17" s="224"/>
      <c r="H17" s="224"/>
      <c r="I17" s="224"/>
      <c r="J17" s="226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</row>
    <row r="18" spans="1:23" s="170" customFormat="1" ht="18" customHeight="1">
      <c r="A18" s="215"/>
      <c r="B18" s="215"/>
      <c r="C18" s="215"/>
      <c r="D18" s="215"/>
      <c r="E18" s="225"/>
      <c r="F18" s="224"/>
      <c r="G18" s="224"/>
      <c r="H18" s="224"/>
      <c r="I18" s="224"/>
      <c r="J18" s="226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</row>
    <row r="19" spans="1:23" s="170" customFormat="1" ht="18" customHeight="1">
      <c r="A19" s="215"/>
      <c r="B19" s="215"/>
      <c r="C19" s="215"/>
      <c r="D19" s="215"/>
      <c r="E19" s="225"/>
      <c r="F19" s="224"/>
      <c r="G19" s="224"/>
      <c r="H19" s="224"/>
      <c r="I19" s="224"/>
      <c r="J19" s="226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</row>
    <row r="20" spans="1:23" s="170" customFormat="1" ht="18" customHeight="1">
      <c r="A20" s="215"/>
      <c r="B20" s="215"/>
      <c r="C20" s="215"/>
      <c r="D20" s="215"/>
      <c r="E20" s="225"/>
      <c r="F20" s="224"/>
      <c r="G20" s="224"/>
      <c r="H20" s="224"/>
      <c r="I20" s="224"/>
      <c r="J20" s="226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</row>
    <row r="21" spans="1:23" s="170" customFormat="1" ht="18" customHeight="1">
      <c r="A21" s="215"/>
      <c r="B21" s="215"/>
      <c r="C21" s="215"/>
      <c r="D21" s="215"/>
      <c r="E21" s="225"/>
      <c r="F21" s="224"/>
      <c r="G21" s="224"/>
      <c r="H21" s="224"/>
      <c r="I21" s="224"/>
      <c r="J21" s="226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</row>
    <row r="22" spans="1:23" s="170" customFormat="1" ht="18" customHeight="1">
      <c r="A22" s="215"/>
      <c r="B22" s="215"/>
      <c r="C22" s="215"/>
      <c r="D22" s="215"/>
      <c r="E22" s="225"/>
      <c r="F22" s="224"/>
      <c r="G22" s="224"/>
      <c r="H22" s="224"/>
      <c r="I22" s="224"/>
      <c r="J22" s="226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</row>
    <row r="23" spans="1:23" s="170" customFormat="1" ht="18" customHeight="1">
      <c r="A23" s="215"/>
      <c r="B23" s="215"/>
      <c r="C23" s="215"/>
      <c r="D23" s="215"/>
      <c r="E23" s="225"/>
      <c r="F23" s="224"/>
      <c r="G23" s="224"/>
      <c r="H23" s="224"/>
      <c r="I23" s="224"/>
      <c r="J23" s="226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</row>
    <row r="24" spans="1:23" s="170" customFormat="1" ht="18" customHeight="1">
      <c r="A24" s="215"/>
      <c r="B24" s="215"/>
      <c r="C24" s="215"/>
      <c r="D24" s="215"/>
      <c r="E24" s="225"/>
      <c r="F24" s="224"/>
      <c r="G24" s="224"/>
      <c r="H24" s="224"/>
      <c r="I24" s="224"/>
      <c r="J24" s="226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</row>
    <row r="25" spans="1:23" s="170" customFormat="1" ht="18" customHeight="1">
      <c r="A25" s="215"/>
      <c r="B25" s="215"/>
      <c r="C25" s="215"/>
      <c r="D25" s="215"/>
      <c r="E25" s="225"/>
      <c r="F25" s="224"/>
      <c r="G25" s="224"/>
      <c r="H25" s="224"/>
      <c r="I25" s="224"/>
      <c r="J25" s="226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</row>
    <row r="26" spans="1:23" s="170" customFormat="1" ht="18" customHeight="1">
      <c r="A26" s="215"/>
      <c r="B26" s="215"/>
      <c r="C26" s="215"/>
      <c r="D26" s="215"/>
      <c r="E26" s="225"/>
      <c r="F26" s="224"/>
      <c r="G26" s="224"/>
      <c r="H26" s="224"/>
      <c r="I26" s="224"/>
      <c r="J26" s="226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</row>
    <row r="27" spans="1:23" s="170" customFormat="1" ht="18" customHeight="1">
      <c r="A27" s="215"/>
      <c r="B27" s="215"/>
      <c r="C27" s="215"/>
      <c r="D27" s="215"/>
      <c r="E27" s="225"/>
      <c r="F27" s="224"/>
      <c r="G27" s="224"/>
      <c r="H27" s="224"/>
      <c r="I27" s="224"/>
      <c r="J27" s="226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</row>
    <row r="28" spans="1:23" s="170" customFormat="1" ht="18" customHeight="1">
      <c r="A28" s="215"/>
      <c r="B28" s="215"/>
      <c r="C28" s="215"/>
      <c r="D28" s="215"/>
      <c r="E28" s="225"/>
      <c r="F28" s="224"/>
      <c r="G28" s="224"/>
      <c r="H28" s="224"/>
      <c r="I28" s="224"/>
      <c r="J28" s="226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</row>
    <row r="29" spans="1:23" s="170" customFormat="1" ht="18" customHeight="1">
      <c r="A29" s="215"/>
      <c r="B29" s="215"/>
      <c r="C29" s="215"/>
      <c r="D29" s="215"/>
      <c r="E29" s="225"/>
      <c r="F29" s="224"/>
      <c r="G29" s="224"/>
      <c r="H29" s="224"/>
      <c r="I29" s="224"/>
      <c r="J29" s="226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</row>
    <row r="30" spans="1:23" s="213" customFormat="1" ht="18" customHeight="1">
      <c r="A30" s="215"/>
      <c r="B30" s="215"/>
      <c r="C30" s="215"/>
      <c r="D30" s="215"/>
      <c r="E30" s="225"/>
      <c r="F30" s="224"/>
      <c r="G30" s="224"/>
      <c r="H30" s="224"/>
      <c r="I30" s="224"/>
      <c r="J30" s="226"/>
      <c r="K30" s="224"/>
      <c r="L30" s="224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</row>
    <row r="31" spans="1:23" s="213" customFormat="1" ht="18" customHeight="1">
      <c r="A31" s="215"/>
      <c r="B31" s="215"/>
      <c r="C31" s="215"/>
      <c r="D31" s="215"/>
      <c r="E31" s="225"/>
      <c r="F31" s="224"/>
      <c r="G31" s="224"/>
      <c r="H31" s="224"/>
      <c r="I31" s="224"/>
      <c r="J31" s="226"/>
      <c r="K31" s="224"/>
      <c r="L31" s="224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</row>
    <row r="32" spans="1:23" ht="18" customHeight="1">
      <c r="A32" s="216"/>
      <c r="B32" s="216"/>
      <c r="C32" s="216"/>
      <c r="D32" s="216"/>
      <c r="E32" s="228"/>
      <c r="F32" s="229"/>
      <c r="G32" s="229"/>
      <c r="H32" s="229"/>
      <c r="I32" s="229"/>
      <c r="J32" s="230"/>
      <c r="K32" s="229"/>
      <c r="L32" s="229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</row>
    <row r="33" spans="1:23" ht="18" customHeight="1">
      <c r="A33" s="216"/>
      <c r="B33" s="216"/>
      <c r="C33" s="216"/>
      <c r="D33" s="216"/>
      <c r="E33" s="228"/>
      <c r="F33" s="229"/>
      <c r="G33" s="229"/>
      <c r="H33" s="229"/>
      <c r="I33" s="229"/>
      <c r="J33" s="230"/>
      <c r="K33" s="229"/>
      <c r="L33" s="229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</row>
    <row r="34" spans="1:23" ht="18" customHeight="1">
      <c r="A34" s="216"/>
      <c r="B34" s="216"/>
      <c r="C34" s="216"/>
      <c r="D34" s="216"/>
      <c r="E34" s="232"/>
      <c r="F34" s="217"/>
      <c r="G34" s="217"/>
      <c r="H34" s="217"/>
      <c r="I34" s="217"/>
      <c r="J34" s="233"/>
      <c r="K34" s="217"/>
      <c r="L34" s="217"/>
    </row>
    <row r="35" spans="1:23" ht="18" customHeight="1">
      <c r="A35" s="216"/>
      <c r="B35" s="216"/>
      <c r="C35" s="216"/>
      <c r="D35" s="216"/>
      <c r="E35" s="232"/>
      <c r="F35" s="217"/>
      <c r="G35" s="217"/>
      <c r="H35" s="217"/>
      <c r="I35" s="217"/>
      <c r="J35" s="233"/>
      <c r="K35" s="217"/>
      <c r="L35" s="217"/>
    </row>
    <row r="36" spans="1:23" ht="18" customHeight="1">
      <c r="A36" s="216"/>
      <c r="B36" s="216"/>
      <c r="C36" s="216"/>
      <c r="D36" s="216"/>
      <c r="E36" s="232"/>
      <c r="F36" s="217"/>
      <c r="G36" s="217"/>
      <c r="H36" s="217"/>
      <c r="I36" s="217"/>
      <c r="J36" s="233"/>
      <c r="K36" s="217"/>
      <c r="L36" s="217"/>
    </row>
    <row r="37" spans="1:23" ht="18" customHeight="1">
      <c r="A37" s="216"/>
      <c r="B37" s="216"/>
      <c r="C37" s="216"/>
      <c r="D37" s="216"/>
      <c r="E37" s="232"/>
      <c r="F37" s="217"/>
      <c r="G37" s="217"/>
      <c r="H37" s="217"/>
      <c r="I37" s="217"/>
      <c r="J37" s="233"/>
      <c r="K37" s="217"/>
      <c r="L37" s="217"/>
    </row>
    <row r="38" spans="1:23" ht="18" customHeight="1">
      <c r="A38" s="216"/>
      <c r="B38" s="216"/>
      <c r="C38" s="216"/>
      <c r="D38" s="216"/>
      <c r="E38" s="232"/>
      <c r="F38" s="217"/>
      <c r="G38" s="217"/>
      <c r="H38" s="217"/>
      <c r="I38" s="217"/>
      <c r="J38" s="233"/>
      <c r="K38" s="217"/>
      <c r="L38" s="217"/>
    </row>
    <row r="39" spans="1:23" ht="18" customHeight="1">
      <c r="A39" s="216"/>
      <c r="B39" s="216"/>
      <c r="C39" s="216"/>
      <c r="D39" s="216"/>
      <c r="E39" s="232"/>
      <c r="F39" s="217"/>
      <c r="G39" s="217"/>
      <c r="H39" s="217"/>
      <c r="I39" s="217"/>
      <c r="J39" s="233"/>
      <c r="K39" s="217"/>
      <c r="L39" s="217"/>
    </row>
    <row r="40" spans="1:23" ht="18" customHeight="1">
      <c r="A40" s="216"/>
      <c r="B40" s="216"/>
      <c r="C40" s="216"/>
      <c r="D40" s="216"/>
      <c r="E40" s="232"/>
      <c r="F40" s="217"/>
      <c r="G40" s="217"/>
      <c r="H40" s="217"/>
      <c r="I40" s="217"/>
      <c r="J40" s="233"/>
      <c r="K40" s="217"/>
      <c r="L40" s="217"/>
    </row>
    <row r="41" spans="1:23" ht="18" customHeight="1">
      <c r="A41" s="216"/>
      <c r="B41" s="216"/>
      <c r="C41" s="216"/>
      <c r="D41" s="216"/>
      <c r="E41" s="232"/>
      <c r="F41" s="217"/>
      <c r="G41" s="217"/>
      <c r="H41" s="217"/>
      <c r="I41" s="217"/>
      <c r="J41" s="233"/>
      <c r="K41" s="217"/>
      <c r="L41" s="217"/>
    </row>
    <row r="42" spans="1:23" ht="18" customHeight="1">
      <c r="A42" s="216"/>
      <c r="B42" s="216"/>
      <c r="C42" s="216"/>
      <c r="D42" s="216"/>
      <c r="E42" s="232"/>
      <c r="F42" s="217"/>
      <c r="G42" s="217"/>
      <c r="H42" s="217"/>
      <c r="I42" s="217"/>
      <c r="J42" s="233"/>
      <c r="K42" s="217"/>
      <c r="L42" s="217"/>
      <c r="M42"/>
      <c r="N42"/>
      <c r="O42"/>
      <c r="P42"/>
      <c r="Q42"/>
      <c r="R42"/>
      <c r="S42"/>
      <c r="T42"/>
      <c r="U42"/>
      <c r="V42"/>
      <c r="W42"/>
    </row>
    <row r="43" spans="1:23" ht="18" customHeight="1">
      <c r="A43" s="216"/>
      <c r="B43" s="216"/>
      <c r="C43" s="216"/>
      <c r="D43" s="216"/>
      <c r="E43" s="232"/>
      <c r="F43" s="217"/>
      <c r="G43" s="217"/>
      <c r="H43" s="217"/>
      <c r="I43" s="217"/>
      <c r="J43" s="233"/>
      <c r="K43" s="217"/>
      <c r="L43" s="217"/>
      <c r="M43"/>
      <c r="N43"/>
      <c r="O43"/>
      <c r="P43"/>
      <c r="Q43"/>
      <c r="R43"/>
      <c r="S43"/>
      <c r="T43"/>
      <c r="U43"/>
      <c r="V43"/>
      <c r="W43"/>
    </row>
    <row r="44" spans="1:23" ht="18" customHeight="1">
      <c r="A44" s="216"/>
      <c r="B44" s="216"/>
      <c r="C44" s="216"/>
      <c r="D44" s="216"/>
      <c r="E44" s="232"/>
      <c r="F44" s="217"/>
      <c r="G44" s="217"/>
      <c r="H44" s="217"/>
      <c r="I44" s="217"/>
      <c r="J44" s="233"/>
      <c r="K44" s="217"/>
      <c r="L44" s="217"/>
      <c r="M44"/>
      <c r="N44"/>
      <c r="O44"/>
      <c r="P44"/>
      <c r="Q44"/>
      <c r="R44"/>
      <c r="S44"/>
      <c r="T44"/>
      <c r="U44"/>
      <c r="V44"/>
      <c r="W44"/>
    </row>
    <row r="45" spans="1:23" ht="18" customHeight="1">
      <c r="A45" s="216"/>
      <c r="B45" s="216"/>
      <c r="C45" s="216"/>
      <c r="D45" s="216"/>
      <c r="E45" s="232"/>
      <c r="F45" s="217"/>
      <c r="G45" s="217"/>
      <c r="H45" s="217"/>
      <c r="I45" s="217"/>
      <c r="J45" s="233"/>
      <c r="K45" s="217"/>
      <c r="L45" s="217"/>
      <c r="M45"/>
      <c r="N45"/>
      <c r="O45"/>
      <c r="P45"/>
      <c r="Q45"/>
      <c r="R45"/>
      <c r="S45"/>
      <c r="T45"/>
      <c r="U45"/>
      <c r="V45"/>
      <c r="W45"/>
    </row>
    <row r="46" spans="1:23" ht="18" customHeight="1">
      <c r="A46" s="216"/>
      <c r="B46" s="216"/>
      <c r="C46" s="216"/>
      <c r="D46" s="216"/>
      <c r="E46" s="232"/>
      <c r="F46" s="217"/>
      <c r="G46" s="217"/>
      <c r="H46" s="217"/>
      <c r="I46" s="217"/>
      <c r="J46" s="233"/>
      <c r="K46" s="217"/>
      <c r="L46" s="217"/>
      <c r="M46"/>
      <c r="N46"/>
      <c r="O46"/>
      <c r="P46"/>
      <c r="Q46"/>
      <c r="R46"/>
      <c r="S46"/>
      <c r="T46"/>
      <c r="U46"/>
      <c r="V46"/>
      <c r="W46"/>
    </row>
    <row r="47" spans="1:23" ht="18" customHeight="1">
      <c r="A47" s="216"/>
      <c r="B47" s="216"/>
      <c r="C47" s="216"/>
      <c r="D47" s="216"/>
      <c r="E47" s="232"/>
      <c r="F47" s="217"/>
      <c r="G47" s="217"/>
      <c r="H47" s="217"/>
      <c r="I47" s="217"/>
      <c r="J47" s="233"/>
      <c r="K47" s="217"/>
      <c r="L47" s="217"/>
      <c r="M47"/>
      <c r="N47"/>
      <c r="O47"/>
      <c r="P47"/>
      <c r="Q47"/>
      <c r="R47"/>
      <c r="S47"/>
      <c r="T47"/>
      <c r="U47"/>
      <c r="V47"/>
      <c r="W47"/>
    </row>
    <row r="48" spans="1:23" ht="18" customHeight="1">
      <c r="A48" s="216"/>
      <c r="B48" s="216"/>
      <c r="C48" s="216"/>
      <c r="D48" s="216"/>
      <c r="E48" s="232"/>
      <c r="F48" s="217"/>
      <c r="G48" s="217"/>
      <c r="H48" s="217"/>
      <c r="I48" s="217"/>
      <c r="J48" s="233"/>
      <c r="K48" s="217"/>
      <c r="L48" s="217"/>
      <c r="M48"/>
      <c r="N48"/>
      <c r="O48"/>
      <c r="P48"/>
      <c r="Q48"/>
      <c r="R48"/>
      <c r="S48"/>
      <c r="T48"/>
      <c r="U48"/>
      <c r="V48"/>
      <c r="W48"/>
    </row>
    <row r="49" spans="1:23" ht="18" customHeight="1">
      <c r="A49" s="216"/>
      <c r="B49" s="216"/>
      <c r="C49" s="216"/>
      <c r="D49" s="216"/>
      <c r="E49" s="232"/>
      <c r="F49" s="217"/>
      <c r="G49" s="217"/>
      <c r="H49" s="217"/>
      <c r="I49" s="217"/>
      <c r="J49" s="233"/>
      <c r="K49" s="217"/>
      <c r="L49" s="217"/>
      <c r="M49"/>
      <c r="N49"/>
      <c r="O49"/>
      <c r="P49"/>
      <c r="Q49"/>
      <c r="R49"/>
      <c r="S49"/>
      <c r="T49"/>
      <c r="U49"/>
      <c r="V49"/>
      <c r="W49"/>
    </row>
    <row r="50" spans="1:23" ht="18" customHeight="1">
      <c r="A50" s="216"/>
      <c r="B50" s="216"/>
      <c r="C50" s="216"/>
      <c r="D50" s="216"/>
      <c r="E50" s="232"/>
      <c r="F50" s="217"/>
      <c r="G50" s="217"/>
      <c r="H50" s="217"/>
      <c r="I50" s="217"/>
      <c r="J50" s="233"/>
      <c r="K50" s="217"/>
      <c r="L50" s="217"/>
      <c r="M50"/>
      <c r="N50"/>
      <c r="O50"/>
      <c r="P50"/>
      <c r="Q50"/>
      <c r="R50"/>
      <c r="S50"/>
      <c r="T50"/>
      <c r="U50"/>
      <c r="V50"/>
      <c r="W50"/>
    </row>
    <row r="51" spans="1:23" ht="18" customHeight="1">
      <c r="A51" s="216"/>
      <c r="B51" s="216"/>
      <c r="C51" s="216"/>
      <c r="D51" s="216"/>
      <c r="E51" s="232"/>
      <c r="F51" s="217"/>
      <c r="G51" s="217"/>
      <c r="H51" s="217"/>
      <c r="I51" s="217"/>
      <c r="J51" s="233"/>
      <c r="K51" s="217"/>
      <c r="L51" s="217"/>
      <c r="M51"/>
      <c r="N51"/>
      <c r="O51"/>
      <c r="P51"/>
      <c r="Q51"/>
      <c r="R51"/>
      <c r="S51"/>
      <c r="T51"/>
      <c r="U51"/>
      <c r="V51"/>
      <c r="W51"/>
    </row>
    <row r="52" spans="1:23" ht="18" customHeight="1">
      <c r="A52" s="216"/>
      <c r="B52" s="216"/>
      <c r="C52" s="216"/>
      <c r="D52" s="216"/>
      <c r="E52" s="232"/>
      <c r="F52" s="217"/>
      <c r="G52" s="217"/>
      <c r="H52" s="217"/>
      <c r="I52" s="217"/>
      <c r="J52" s="233"/>
      <c r="K52" s="217"/>
      <c r="L52" s="217"/>
      <c r="M52"/>
      <c r="N52"/>
      <c r="O52"/>
      <c r="P52"/>
      <c r="Q52"/>
      <c r="R52"/>
      <c r="S52"/>
      <c r="T52"/>
      <c r="U52"/>
      <c r="V52"/>
      <c r="W52"/>
    </row>
    <row r="53" spans="1:23" ht="18" customHeight="1">
      <c r="A53" s="216"/>
      <c r="B53" s="216"/>
      <c r="C53" s="216"/>
      <c r="D53" s="216"/>
      <c r="E53" s="232"/>
      <c r="F53" s="217"/>
      <c r="G53" s="217"/>
      <c r="H53" s="217"/>
      <c r="I53" s="217"/>
      <c r="J53" s="233"/>
      <c r="K53" s="217"/>
      <c r="L53" s="217"/>
      <c r="M53"/>
      <c r="N53"/>
      <c r="O53"/>
      <c r="P53"/>
      <c r="Q53"/>
      <c r="R53"/>
      <c r="S53"/>
      <c r="T53"/>
      <c r="U53"/>
      <c r="V53"/>
      <c r="W53"/>
    </row>
    <row r="54" spans="1:23" ht="18" customHeight="1">
      <c r="A54" s="216"/>
      <c r="B54" s="216"/>
      <c r="C54" s="216"/>
      <c r="D54" s="216"/>
      <c r="E54" s="232"/>
      <c r="F54" s="217"/>
      <c r="G54" s="217"/>
      <c r="H54" s="217"/>
      <c r="I54" s="217"/>
      <c r="J54" s="233"/>
      <c r="K54" s="217"/>
      <c r="L54" s="217"/>
      <c r="M54"/>
      <c r="N54"/>
      <c r="O54"/>
      <c r="P54"/>
      <c r="Q54"/>
      <c r="R54"/>
      <c r="S54"/>
      <c r="T54"/>
      <c r="U54"/>
      <c r="V54"/>
      <c r="W54"/>
    </row>
    <row r="55" spans="1:23" ht="18" customHeight="1">
      <c r="A55" s="216"/>
      <c r="B55" s="216"/>
      <c r="C55" s="216"/>
      <c r="D55" s="216"/>
      <c r="E55" s="232"/>
      <c r="F55" s="217"/>
      <c r="G55" s="217"/>
      <c r="H55" s="217"/>
      <c r="I55" s="217"/>
      <c r="J55" s="233"/>
      <c r="K55" s="217"/>
      <c r="L55" s="217"/>
      <c r="M55"/>
      <c r="N55"/>
      <c r="O55"/>
      <c r="P55"/>
      <c r="Q55"/>
      <c r="R55"/>
      <c r="S55"/>
      <c r="T55"/>
      <c r="U55"/>
      <c r="V55"/>
      <c r="W55"/>
    </row>
    <row r="56" spans="1:23" ht="18" customHeight="1">
      <c r="A56" s="216"/>
      <c r="B56" s="216"/>
      <c r="C56" s="216"/>
      <c r="D56" s="216"/>
      <c r="E56" s="232"/>
      <c r="F56" s="217"/>
      <c r="G56" s="217"/>
      <c r="H56" s="217"/>
      <c r="I56" s="217"/>
      <c r="J56" s="233"/>
      <c r="K56" s="217"/>
      <c r="L56" s="217"/>
      <c r="M56"/>
      <c r="N56"/>
      <c r="O56"/>
      <c r="P56"/>
      <c r="Q56"/>
      <c r="R56"/>
      <c r="S56"/>
      <c r="T56"/>
      <c r="U56"/>
      <c r="V56"/>
      <c r="W56"/>
    </row>
    <row r="57" spans="1:23" ht="18" customHeight="1">
      <c r="A57" s="216"/>
      <c r="B57" s="216"/>
      <c r="C57" s="216"/>
      <c r="D57" s="216"/>
      <c r="E57" s="232"/>
      <c r="F57" s="217"/>
      <c r="G57" s="217"/>
      <c r="H57" s="217"/>
      <c r="I57" s="217"/>
      <c r="J57" s="233"/>
      <c r="K57" s="217"/>
      <c r="L57" s="217"/>
      <c r="M57"/>
      <c r="N57"/>
      <c r="O57"/>
      <c r="P57"/>
      <c r="Q57"/>
      <c r="R57"/>
      <c r="S57"/>
      <c r="T57"/>
      <c r="U57"/>
      <c r="V57"/>
      <c r="W57"/>
    </row>
    <row r="58" spans="1:23" ht="18" customHeight="1">
      <c r="A58" s="216"/>
      <c r="B58" s="216"/>
      <c r="C58" s="216"/>
      <c r="D58" s="216"/>
      <c r="E58" s="232"/>
      <c r="F58" s="217"/>
      <c r="G58" s="217"/>
      <c r="H58" s="217"/>
      <c r="I58" s="217"/>
      <c r="J58" s="233"/>
      <c r="K58" s="217"/>
      <c r="L58" s="217"/>
      <c r="M58"/>
      <c r="N58"/>
      <c r="O58"/>
      <c r="P58"/>
      <c r="Q58"/>
      <c r="R58"/>
      <c r="S58"/>
      <c r="T58"/>
      <c r="U58"/>
      <c r="V58"/>
      <c r="W58"/>
    </row>
    <row r="59" spans="1:23" ht="18" customHeight="1">
      <c r="A59" s="216"/>
      <c r="B59" s="216"/>
      <c r="C59" s="216"/>
      <c r="D59" s="216"/>
      <c r="E59" s="232"/>
      <c r="F59" s="217"/>
      <c r="G59" s="217"/>
      <c r="H59" s="217"/>
      <c r="I59" s="217"/>
      <c r="J59" s="233"/>
      <c r="K59" s="217"/>
      <c r="L59" s="217"/>
      <c r="M59"/>
      <c r="N59"/>
      <c r="O59"/>
      <c r="P59"/>
      <c r="Q59"/>
      <c r="R59"/>
      <c r="S59"/>
      <c r="T59"/>
      <c r="U59"/>
      <c r="V59"/>
      <c r="W59"/>
    </row>
    <row r="60" spans="1:23" ht="18" customHeight="1">
      <c r="A60" s="216"/>
      <c r="B60" s="216"/>
      <c r="C60" s="216"/>
      <c r="D60" s="216"/>
      <c r="E60" s="232"/>
      <c r="F60" s="217"/>
      <c r="G60" s="217"/>
      <c r="H60" s="217"/>
      <c r="I60" s="217"/>
      <c r="J60" s="233"/>
      <c r="K60" s="217"/>
      <c r="L60" s="217"/>
      <c r="M60"/>
      <c r="N60"/>
      <c r="O60"/>
      <c r="P60"/>
      <c r="Q60"/>
      <c r="R60"/>
      <c r="S60"/>
      <c r="T60"/>
      <c r="U60"/>
      <c r="V60"/>
      <c r="W60"/>
    </row>
    <row r="61" spans="1:23" ht="18" customHeight="1">
      <c r="A61" s="216"/>
      <c r="B61" s="216"/>
      <c r="C61" s="216"/>
      <c r="D61" s="216"/>
      <c r="E61" s="232"/>
      <c r="F61" s="217"/>
      <c r="G61" s="217"/>
      <c r="H61" s="217"/>
      <c r="I61" s="217"/>
      <c r="J61" s="233"/>
      <c r="K61" s="217"/>
      <c r="L61" s="217"/>
      <c r="M61"/>
      <c r="N61"/>
      <c r="O61"/>
      <c r="P61"/>
      <c r="Q61"/>
      <c r="R61"/>
      <c r="S61"/>
      <c r="T61"/>
      <c r="U61"/>
      <c r="V61"/>
      <c r="W61"/>
    </row>
    <row r="62" spans="1:23" ht="18" customHeight="1">
      <c r="A62" s="216"/>
      <c r="B62" s="216"/>
      <c r="C62" s="216"/>
      <c r="D62" s="216"/>
      <c r="E62" s="232"/>
      <c r="F62" s="217"/>
      <c r="G62" s="217"/>
      <c r="H62" s="217"/>
      <c r="I62" s="217"/>
      <c r="J62" s="233"/>
      <c r="K62" s="217"/>
      <c r="L62" s="217"/>
      <c r="M62"/>
      <c r="N62"/>
      <c r="O62"/>
      <c r="P62"/>
      <c r="Q62"/>
      <c r="R62"/>
      <c r="S62"/>
      <c r="T62"/>
      <c r="U62"/>
      <c r="V62"/>
      <c r="W62"/>
    </row>
    <row r="63" spans="1:23" ht="18" customHeight="1">
      <c r="A63" s="216"/>
      <c r="B63" s="216"/>
      <c r="C63" s="216"/>
      <c r="D63" s="216"/>
      <c r="E63" s="232"/>
      <c r="F63" s="217"/>
      <c r="G63" s="217"/>
      <c r="H63" s="217"/>
      <c r="I63" s="217"/>
      <c r="J63" s="233"/>
      <c r="K63" s="217"/>
      <c r="L63" s="217"/>
      <c r="M63"/>
      <c r="N63"/>
      <c r="O63"/>
      <c r="P63"/>
      <c r="Q63"/>
      <c r="R63"/>
      <c r="S63"/>
      <c r="T63"/>
      <c r="U63"/>
      <c r="V63"/>
      <c r="W63"/>
    </row>
    <row r="64" spans="1:23" ht="18" customHeight="1">
      <c r="A64" s="216"/>
      <c r="B64" s="216"/>
      <c r="C64" s="216"/>
      <c r="D64" s="216"/>
      <c r="E64" s="232"/>
      <c r="F64" s="217"/>
      <c r="G64" s="217"/>
      <c r="H64" s="217"/>
      <c r="I64" s="217"/>
      <c r="J64" s="233"/>
      <c r="K64" s="217"/>
      <c r="L64" s="217"/>
      <c r="M64"/>
      <c r="N64"/>
      <c r="O64"/>
      <c r="P64"/>
      <c r="Q64"/>
      <c r="R64"/>
      <c r="S64"/>
      <c r="T64"/>
      <c r="U64"/>
      <c r="V64"/>
      <c r="W64"/>
    </row>
    <row r="65" spans="1:23" ht="18" customHeight="1">
      <c r="A65" s="216"/>
      <c r="B65" s="216"/>
      <c r="C65" s="216"/>
      <c r="D65" s="216"/>
      <c r="E65" s="232"/>
      <c r="F65" s="217"/>
      <c r="G65" s="217"/>
      <c r="H65" s="217"/>
      <c r="I65" s="217"/>
      <c r="J65" s="233"/>
      <c r="K65" s="217"/>
      <c r="L65" s="217"/>
      <c r="M65"/>
      <c r="N65"/>
      <c r="O65"/>
      <c r="P65"/>
      <c r="Q65"/>
      <c r="R65"/>
      <c r="S65"/>
      <c r="T65"/>
      <c r="U65"/>
      <c r="V65"/>
      <c r="W65"/>
    </row>
    <row r="66" spans="1:23" ht="18" customHeight="1">
      <c r="A66" s="216"/>
      <c r="B66" s="216"/>
      <c r="C66" s="216"/>
      <c r="D66" s="216"/>
      <c r="E66" s="232"/>
      <c r="F66" s="217"/>
      <c r="G66" s="217"/>
      <c r="H66" s="217"/>
      <c r="I66" s="217"/>
      <c r="J66" s="233"/>
      <c r="K66" s="217"/>
      <c r="L66" s="217"/>
      <c r="M66"/>
      <c r="N66"/>
      <c r="O66"/>
      <c r="P66"/>
      <c r="Q66"/>
      <c r="R66"/>
      <c r="S66"/>
      <c r="T66"/>
      <c r="U66"/>
      <c r="V66"/>
      <c r="W66"/>
    </row>
    <row r="67" spans="1:23" ht="18" customHeight="1">
      <c r="A67" s="216"/>
      <c r="B67" s="216"/>
      <c r="C67" s="216"/>
      <c r="D67" s="216"/>
      <c r="E67" s="232"/>
      <c r="F67" s="217"/>
      <c r="G67" s="217"/>
      <c r="H67" s="217"/>
      <c r="I67" s="217"/>
      <c r="J67" s="233"/>
      <c r="K67" s="217"/>
      <c r="L67" s="217"/>
      <c r="M67"/>
      <c r="N67"/>
      <c r="O67"/>
      <c r="P67"/>
      <c r="Q67"/>
      <c r="R67"/>
      <c r="S67"/>
      <c r="T67"/>
      <c r="U67"/>
      <c r="V67"/>
      <c r="W67"/>
    </row>
    <row r="68" spans="1:23" ht="18" customHeight="1">
      <c r="A68" s="216"/>
      <c r="B68" s="216"/>
      <c r="C68" s="216"/>
      <c r="D68" s="216"/>
      <c r="E68" s="232"/>
      <c r="F68" s="217"/>
      <c r="G68" s="217"/>
      <c r="H68" s="217"/>
      <c r="I68" s="217"/>
      <c r="J68" s="233"/>
      <c r="K68" s="217"/>
      <c r="L68" s="217"/>
      <c r="M68"/>
      <c r="N68"/>
      <c r="O68"/>
      <c r="P68"/>
      <c r="Q68"/>
      <c r="R68"/>
      <c r="S68"/>
      <c r="T68"/>
      <c r="U68"/>
      <c r="V68"/>
      <c r="W68"/>
    </row>
    <row r="69" spans="1:23" ht="18" customHeight="1">
      <c r="A69" s="216"/>
      <c r="B69" s="216"/>
      <c r="C69" s="216"/>
      <c r="D69" s="216"/>
      <c r="E69" s="232"/>
      <c r="F69" s="217"/>
      <c r="G69" s="217"/>
      <c r="H69" s="217"/>
      <c r="I69" s="217"/>
      <c r="J69" s="233"/>
      <c r="K69" s="217"/>
      <c r="L69" s="217"/>
      <c r="M69"/>
      <c r="N69"/>
      <c r="O69"/>
      <c r="P69"/>
      <c r="Q69"/>
      <c r="R69"/>
      <c r="S69"/>
      <c r="T69"/>
      <c r="U69"/>
      <c r="V69"/>
      <c r="W69"/>
    </row>
    <row r="70" spans="1:23" ht="18" customHeight="1">
      <c r="A70" s="216"/>
      <c r="B70" s="216"/>
      <c r="C70" s="216"/>
      <c r="D70" s="216"/>
      <c r="E70" s="232"/>
      <c r="F70" s="217"/>
      <c r="G70" s="217"/>
      <c r="H70" s="217"/>
      <c r="I70" s="217"/>
      <c r="J70" s="233"/>
      <c r="K70" s="217"/>
      <c r="L70" s="217"/>
      <c r="M70"/>
      <c r="N70"/>
      <c r="O70"/>
      <c r="P70"/>
      <c r="Q70"/>
      <c r="R70"/>
      <c r="S70"/>
      <c r="T70"/>
      <c r="U70"/>
      <c r="V70"/>
      <c r="W70"/>
    </row>
    <row r="71" spans="1:23" ht="18" customHeight="1">
      <c r="A71" s="216"/>
      <c r="B71" s="216"/>
      <c r="C71" s="216"/>
      <c r="D71" s="216"/>
      <c r="E71" s="232"/>
      <c r="F71" s="217"/>
      <c r="G71" s="217"/>
      <c r="H71" s="217"/>
      <c r="I71" s="217"/>
      <c r="J71" s="233"/>
      <c r="K71" s="217"/>
      <c r="L71" s="217"/>
      <c r="M71"/>
      <c r="N71"/>
      <c r="O71"/>
      <c r="P71"/>
      <c r="Q71"/>
      <c r="R71"/>
      <c r="S71"/>
      <c r="T71"/>
      <c r="U71"/>
      <c r="V71"/>
      <c r="W71"/>
    </row>
    <row r="72" spans="1:23" ht="18" customHeight="1">
      <c r="A72" s="216"/>
      <c r="B72" s="216"/>
      <c r="C72" s="216"/>
      <c r="D72" s="216"/>
      <c r="E72" s="232"/>
      <c r="F72" s="217"/>
      <c r="G72" s="217"/>
      <c r="H72" s="217"/>
      <c r="I72" s="217"/>
      <c r="J72" s="233"/>
      <c r="K72" s="217"/>
      <c r="L72" s="217"/>
      <c r="M72"/>
      <c r="N72"/>
      <c r="O72"/>
      <c r="P72"/>
      <c r="Q72"/>
      <c r="R72"/>
      <c r="S72"/>
      <c r="T72"/>
      <c r="U72"/>
      <c r="V72"/>
      <c r="W72"/>
    </row>
    <row r="73" spans="1:23" ht="18" customHeight="1">
      <c r="A73" s="216"/>
      <c r="B73" s="216"/>
      <c r="C73" s="216"/>
      <c r="D73" s="216"/>
      <c r="E73" s="232"/>
      <c r="F73" s="217"/>
      <c r="G73" s="217"/>
      <c r="H73" s="217"/>
      <c r="I73" s="217"/>
      <c r="J73" s="233"/>
      <c r="K73" s="217"/>
      <c r="L73" s="217"/>
      <c r="M73"/>
      <c r="N73"/>
      <c r="O73"/>
      <c r="P73"/>
      <c r="Q73"/>
      <c r="R73"/>
      <c r="S73"/>
      <c r="T73"/>
      <c r="U73"/>
      <c r="V73"/>
      <c r="W73"/>
    </row>
    <row r="74" spans="1:23" ht="18" customHeight="1">
      <c r="A74" s="216"/>
      <c r="B74" s="216"/>
      <c r="C74" s="216"/>
      <c r="D74" s="216"/>
      <c r="E74" s="232"/>
      <c r="F74" s="217"/>
      <c r="G74" s="217"/>
      <c r="H74" s="217"/>
      <c r="I74" s="217"/>
      <c r="J74" s="233"/>
      <c r="K74" s="217"/>
      <c r="L74" s="217"/>
      <c r="M74"/>
      <c r="N74"/>
      <c r="O74"/>
      <c r="P74"/>
      <c r="Q74"/>
      <c r="R74"/>
      <c r="S74"/>
      <c r="T74"/>
      <c r="U74"/>
      <c r="V74"/>
      <c r="W74"/>
    </row>
    <row r="75" spans="1:23" ht="18" customHeight="1">
      <c r="A75" s="216"/>
      <c r="B75" s="216"/>
      <c r="C75" s="216"/>
      <c r="D75" s="216"/>
      <c r="E75" s="232"/>
      <c r="F75" s="217"/>
      <c r="G75" s="217"/>
      <c r="H75" s="217"/>
      <c r="I75" s="217"/>
      <c r="J75" s="233"/>
      <c r="K75" s="217"/>
      <c r="L75" s="217"/>
      <c r="M75"/>
      <c r="N75"/>
      <c r="O75"/>
      <c r="P75"/>
      <c r="Q75"/>
      <c r="R75"/>
      <c r="S75"/>
      <c r="T75"/>
      <c r="U75"/>
      <c r="V75"/>
      <c r="W75"/>
    </row>
    <row r="76" spans="1:23" ht="18" customHeight="1">
      <c r="A76" s="216"/>
      <c r="B76" s="216"/>
      <c r="C76" s="216"/>
      <c r="D76" s="216"/>
      <c r="E76" s="232"/>
      <c r="F76" s="217"/>
      <c r="G76" s="217"/>
      <c r="H76" s="217"/>
      <c r="I76" s="217"/>
      <c r="J76" s="233"/>
      <c r="K76" s="217"/>
      <c r="L76" s="217"/>
      <c r="M76"/>
      <c r="N76"/>
      <c r="O76"/>
      <c r="P76"/>
      <c r="Q76"/>
      <c r="R76"/>
      <c r="S76"/>
      <c r="T76"/>
      <c r="U76"/>
      <c r="V76"/>
      <c r="W76"/>
    </row>
    <row r="77" spans="1:23" ht="18" customHeight="1">
      <c r="A77" s="216"/>
      <c r="B77" s="216"/>
      <c r="C77" s="216"/>
      <c r="D77" s="216"/>
      <c r="E77" s="232"/>
      <c r="F77" s="217"/>
      <c r="G77" s="217"/>
      <c r="H77" s="217"/>
      <c r="I77" s="217"/>
      <c r="J77" s="233"/>
      <c r="K77" s="217"/>
      <c r="L77" s="217"/>
      <c r="M77"/>
      <c r="N77"/>
      <c r="O77"/>
      <c r="P77"/>
      <c r="Q77"/>
      <c r="R77"/>
      <c r="S77"/>
      <c r="T77"/>
      <c r="U77"/>
      <c r="V77"/>
      <c r="W77"/>
    </row>
    <row r="78" spans="1:23" ht="18" customHeight="1">
      <c r="A78" s="216"/>
      <c r="B78" s="216"/>
      <c r="C78" s="216"/>
      <c r="D78" s="216"/>
      <c r="E78" s="232"/>
      <c r="F78" s="217"/>
      <c r="G78" s="217"/>
      <c r="H78" s="217"/>
      <c r="I78" s="217"/>
      <c r="J78" s="233"/>
      <c r="K78" s="217"/>
      <c r="L78" s="217"/>
      <c r="M78"/>
      <c r="N78"/>
      <c r="O78"/>
      <c r="P78"/>
      <c r="Q78"/>
      <c r="R78"/>
      <c r="S78"/>
      <c r="T78"/>
      <c r="U78"/>
      <c r="V78"/>
      <c r="W78"/>
    </row>
    <row r="79" spans="1:23" ht="18" customHeight="1">
      <c r="A79" s="216"/>
      <c r="B79" s="216"/>
      <c r="C79" s="216"/>
      <c r="D79" s="216"/>
      <c r="E79" s="232"/>
      <c r="F79" s="217"/>
      <c r="G79" s="217"/>
      <c r="H79" s="217"/>
      <c r="I79" s="217"/>
      <c r="J79" s="233"/>
      <c r="K79" s="217"/>
      <c r="L79" s="217"/>
      <c r="M79"/>
      <c r="N79"/>
      <c r="O79"/>
      <c r="P79"/>
      <c r="Q79"/>
      <c r="R79"/>
      <c r="S79"/>
      <c r="T79"/>
      <c r="U79"/>
      <c r="V79"/>
      <c r="W79"/>
    </row>
    <row r="80" spans="1:23" ht="18" customHeight="1">
      <c r="A80" s="216"/>
      <c r="B80" s="216"/>
      <c r="C80" s="216"/>
      <c r="D80" s="216"/>
      <c r="E80" s="232"/>
      <c r="F80" s="217"/>
      <c r="G80" s="217"/>
      <c r="H80" s="217"/>
      <c r="I80" s="217"/>
      <c r="J80" s="233"/>
      <c r="K80" s="217"/>
      <c r="L80" s="217"/>
      <c r="M80"/>
      <c r="N80"/>
      <c r="O80"/>
      <c r="P80"/>
      <c r="Q80"/>
      <c r="R80"/>
      <c r="S80"/>
      <c r="T80"/>
      <c r="U80"/>
      <c r="V80"/>
      <c r="W80"/>
    </row>
    <row r="81" spans="1:23" ht="18" customHeight="1">
      <c r="A81" s="216"/>
      <c r="B81" s="216"/>
      <c r="C81" s="216"/>
      <c r="D81" s="216"/>
      <c r="E81" s="232"/>
      <c r="F81" s="217"/>
      <c r="G81" s="217"/>
      <c r="H81" s="217"/>
      <c r="I81" s="217"/>
      <c r="J81" s="233"/>
      <c r="K81" s="217"/>
      <c r="L81" s="217"/>
      <c r="M81"/>
      <c r="N81"/>
      <c r="O81"/>
      <c r="P81"/>
      <c r="Q81"/>
      <c r="R81"/>
      <c r="S81"/>
      <c r="T81"/>
      <c r="U81"/>
      <c r="V81"/>
      <c r="W81"/>
    </row>
    <row r="82" spans="1:23" ht="18" customHeight="1">
      <c r="A82" s="216"/>
      <c r="B82" s="216"/>
      <c r="C82" s="216"/>
      <c r="D82" s="216"/>
      <c r="E82" s="232"/>
      <c r="F82" s="217"/>
      <c r="G82" s="217"/>
      <c r="H82" s="217"/>
      <c r="I82" s="217"/>
      <c r="J82" s="233"/>
      <c r="K82" s="217"/>
      <c r="L82" s="217"/>
      <c r="M82"/>
      <c r="N82"/>
      <c r="O82"/>
      <c r="P82"/>
      <c r="Q82"/>
      <c r="R82"/>
      <c r="S82"/>
      <c r="T82"/>
      <c r="U82"/>
      <c r="V82"/>
      <c r="W82"/>
    </row>
    <row r="83" spans="1:23" ht="18" customHeight="1">
      <c r="A83" s="216"/>
      <c r="B83" s="216"/>
      <c r="C83" s="216"/>
      <c r="D83" s="216"/>
      <c r="E83" s="232"/>
      <c r="F83" s="217"/>
      <c r="G83" s="217"/>
      <c r="H83" s="217"/>
      <c r="I83" s="217"/>
      <c r="J83" s="233"/>
      <c r="K83" s="217"/>
      <c r="L83" s="217"/>
      <c r="M83"/>
      <c r="N83"/>
      <c r="O83"/>
      <c r="P83"/>
      <c r="Q83"/>
      <c r="R83"/>
      <c r="S83"/>
      <c r="T83"/>
      <c r="U83"/>
      <c r="V83"/>
      <c r="W83"/>
    </row>
    <row r="84" spans="1:23" ht="18" customHeight="1">
      <c r="A84" s="216"/>
      <c r="B84" s="216"/>
      <c r="C84" s="216"/>
      <c r="D84" s="216"/>
      <c r="E84" s="232"/>
      <c r="F84" s="217"/>
      <c r="G84" s="217"/>
      <c r="H84" s="217"/>
      <c r="I84" s="217"/>
      <c r="J84" s="233"/>
      <c r="K84" s="217"/>
      <c r="L84" s="217"/>
      <c r="M84"/>
      <c r="N84"/>
      <c r="O84"/>
      <c r="P84"/>
      <c r="Q84"/>
      <c r="R84"/>
      <c r="S84"/>
      <c r="T84"/>
      <c r="U84"/>
      <c r="V84"/>
      <c r="W84"/>
    </row>
    <row r="85" spans="1:23" ht="18" customHeight="1">
      <c r="A85" s="216"/>
      <c r="B85" s="216"/>
      <c r="C85" s="216"/>
      <c r="D85" s="216"/>
      <c r="E85" s="232"/>
      <c r="F85" s="217"/>
      <c r="G85" s="217"/>
      <c r="H85" s="217"/>
      <c r="I85" s="217"/>
      <c r="J85" s="233"/>
      <c r="K85" s="217"/>
      <c r="L85" s="217"/>
      <c r="M85"/>
      <c r="N85"/>
      <c r="O85"/>
      <c r="P85"/>
      <c r="Q85"/>
      <c r="R85"/>
      <c r="S85"/>
      <c r="T85"/>
      <c r="U85"/>
      <c r="V85"/>
      <c r="W85"/>
    </row>
    <row r="86" spans="1:23" ht="18" customHeight="1">
      <c r="A86" s="216"/>
      <c r="B86" s="216"/>
      <c r="C86" s="216"/>
      <c r="D86" s="216"/>
      <c r="E86" s="232"/>
      <c r="F86" s="217"/>
      <c r="G86" s="217"/>
      <c r="H86" s="217"/>
      <c r="I86" s="217"/>
      <c r="J86" s="233"/>
      <c r="K86" s="217"/>
      <c r="L86" s="217"/>
      <c r="M86"/>
      <c r="N86"/>
      <c r="O86"/>
      <c r="P86"/>
      <c r="Q86"/>
      <c r="R86"/>
      <c r="S86"/>
      <c r="T86"/>
      <c r="U86"/>
      <c r="V86"/>
      <c r="W86"/>
    </row>
    <row r="87" spans="1:23" ht="18" customHeight="1">
      <c r="A87" s="216"/>
      <c r="B87" s="216"/>
      <c r="C87" s="216"/>
      <c r="D87" s="216"/>
      <c r="E87" s="232"/>
      <c r="F87" s="217"/>
      <c r="G87" s="217"/>
      <c r="H87" s="217"/>
      <c r="I87" s="217"/>
      <c r="J87" s="233"/>
      <c r="K87" s="217"/>
      <c r="L87" s="217"/>
      <c r="M87"/>
      <c r="N87"/>
      <c r="O87"/>
      <c r="P87"/>
      <c r="Q87"/>
      <c r="R87"/>
      <c r="S87"/>
      <c r="T87"/>
      <c r="U87"/>
      <c r="V87"/>
      <c r="W87"/>
    </row>
    <row r="88" spans="1:23" ht="18" customHeight="1">
      <c r="A88" s="216"/>
      <c r="B88" s="216"/>
      <c r="C88" s="216"/>
      <c r="D88" s="216"/>
      <c r="E88" s="232"/>
      <c r="F88" s="217"/>
      <c r="G88" s="217"/>
      <c r="H88" s="217"/>
      <c r="I88" s="217"/>
      <c r="J88" s="233"/>
      <c r="K88" s="217"/>
      <c r="L88" s="217"/>
      <c r="M88"/>
      <c r="N88"/>
      <c r="O88"/>
      <c r="P88"/>
      <c r="Q88"/>
      <c r="R88"/>
      <c r="S88"/>
      <c r="T88"/>
      <c r="U88"/>
      <c r="V88"/>
      <c r="W88"/>
    </row>
    <row r="89" spans="1:23" ht="18" customHeight="1">
      <c r="A89" s="216"/>
      <c r="B89" s="216"/>
      <c r="C89" s="216"/>
      <c r="D89" s="216"/>
      <c r="E89" s="232"/>
      <c r="F89" s="217"/>
      <c r="G89" s="217"/>
      <c r="H89" s="217"/>
      <c r="I89" s="217"/>
      <c r="J89" s="233"/>
      <c r="K89" s="217"/>
      <c r="L89" s="217"/>
      <c r="M89"/>
      <c r="N89"/>
      <c r="O89"/>
      <c r="P89"/>
      <c r="Q89"/>
      <c r="R89"/>
      <c r="S89"/>
      <c r="T89"/>
      <c r="U89"/>
      <c r="V89"/>
      <c r="W89"/>
    </row>
    <row r="90" spans="1:23" ht="18" customHeight="1">
      <c r="A90" s="216"/>
      <c r="B90" s="216"/>
      <c r="C90" s="216"/>
      <c r="D90" s="216"/>
      <c r="E90" s="232"/>
      <c r="F90" s="217"/>
      <c r="G90" s="217"/>
      <c r="H90" s="217"/>
      <c r="I90" s="217"/>
      <c r="J90" s="233"/>
      <c r="K90" s="217"/>
      <c r="L90" s="217"/>
      <c r="M90"/>
      <c r="N90"/>
      <c r="O90"/>
      <c r="P90"/>
      <c r="Q90"/>
      <c r="R90"/>
      <c r="S90"/>
      <c r="T90"/>
      <c r="U90"/>
      <c r="V90"/>
      <c r="W90"/>
    </row>
    <row r="91" spans="1:23" ht="18" customHeight="1">
      <c r="A91" s="216"/>
      <c r="B91" s="216"/>
      <c r="C91" s="216"/>
      <c r="D91" s="216"/>
      <c r="E91" s="232"/>
      <c r="F91" s="217"/>
      <c r="G91" s="217"/>
      <c r="H91" s="217"/>
      <c r="I91" s="217"/>
      <c r="J91" s="233"/>
      <c r="K91" s="217"/>
      <c r="L91" s="217"/>
      <c r="M91"/>
      <c r="N91"/>
      <c r="O91"/>
      <c r="P91"/>
      <c r="Q91"/>
      <c r="R91"/>
      <c r="S91"/>
      <c r="T91"/>
      <c r="U91"/>
      <c r="V91"/>
      <c r="W91"/>
    </row>
    <row r="92" spans="1:23" ht="18" customHeight="1">
      <c r="A92" s="216"/>
      <c r="B92" s="216"/>
      <c r="C92" s="216"/>
      <c r="D92" s="216"/>
      <c r="E92" s="232"/>
      <c r="F92" s="217"/>
      <c r="G92" s="217"/>
      <c r="H92" s="217"/>
      <c r="I92" s="217"/>
      <c r="J92" s="233"/>
      <c r="K92" s="217"/>
      <c r="L92" s="217"/>
      <c r="M92"/>
      <c r="N92"/>
      <c r="O92"/>
      <c r="P92"/>
      <c r="Q92"/>
      <c r="R92"/>
      <c r="S92"/>
      <c r="T92"/>
      <c r="U92"/>
      <c r="V92"/>
      <c r="W92"/>
    </row>
    <row r="93" spans="1:23" ht="18" customHeight="1">
      <c r="A93" s="216"/>
      <c r="B93" s="216"/>
      <c r="C93" s="216"/>
      <c r="D93" s="216"/>
      <c r="E93" s="232"/>
      <c r="F93" s="217"/>
      <c r="G93" s="217"/>
      <c r="H93" s="217"/>
      <c r="I93" s="217"/>
      <c r="J93" s="233"/>
      <c r="K93" s="217"/>
      <c r="L93" s="217"/>
      <c r="M93"/>
      <c r="N93"/>
      <c r="O93"/>
      <c r="P93"/>
      <c r="Q93"/>
      <c r="R93"/>
      <c r="S93"/>
      <c r="T93"/>
      <c r="U93"/>
      <c r="V93"/>
      <c r="W93"/>
    </row>
    <row r="94" spans="1:23" ht="18" customHeight="1">
      <c r="A94" s="216"/>
      <c r="B94" s="216"/>
      <c r="C94" s="216"/>
      <c r="D94" s="216"/>
      <c r="E94" s="232"/>
      <c r="F94" s="217"/>
      <c r="G94" s="217"/>
      <c r="H94" s="217"/>
      <c r="I94" s="217"/>
      <c r="J94" s="233"/>
      <c r="K94" s="217"/>
      <c r="L94" s="217"/>
      <c r="M94"/>
      <c r="N94"/>
      <c r="O94"/>
      <c r="P94"/>
      <c r="Q94"/>
      <c r="R94"/>
      <c r="S94"/>
      <c r="T94"/>
      <c r="U94"/>
      <c r="V94"/>
      <c r="W94"/>
    </row>
    <row r="95" spans="1:23" ht="18" customHeight="1">
      <c r="A95" s="216"/>
      <c r="B95" s="216"/>
      <c r="C95" s="216"/>
      <c r="D95" s="216"/>
      <c r="E95" s="232"/>
      <c r="F95" s="217"/>
      <c r="G95" s="217"/>
      <c r="H95" s="217"/>
      <c r="I95" s="217"/>
      <c r="J95" s="233"/>
      <c r="K95" s="217"/>
      <c r="L95" s="217"/>
      <c r="M95"/>
      <c r="N95"/>
      <c r="O95"/>
      <c r="P95"/>
      <c r="Q95"/>
      <c r="R95"/>
      <c r="S95"/>
      <c r="T95"/>
      <c r="U95"/>
      <c r="V95"/>
      <c r="W95"/>
    </row>
    <row r="96" spans="1:23" ht="18" customHeight="1">
      <c r="A96" s="216"/>
      <c r="B96" s="216"/>
      <c r="C96" s="216"/>
      <c r="D96" s="216"/>
      <c r="E96" s="232"/>
      <c r="F96" s="217"/>
      <c r="G96" s="217"/>
      <c r="H96" s="217"/>
      <c r="I96" s="217"/>
      <c r="J96" s="233"/>
      <c r="K96" s="217"/>
      <c r="L96" s="217"/>
      <c r="M96"/>
      <c r="N96"/>
      <c r="O96"/>
      <c r="P96"/>
      <c r="Q96"/>
      <c r="R96"/>
      <c r="S96"/>
      <c r="T96"/>
      <c r="U96"/>
      <c r="V96"/>
      <c r="W96"/>
    </row>
    <row r="97" spans="1:23" ht="18" customHeight="1">
      <c r="A97" s="216"/>
      <c r="B97" s="216"/>
      <c r="C97" s="216"/>
      <c r="D97" s="216"/>
      <c r="E97" s="232"/>
      <c r="F97" s="217"/>
      <c r="G97" s="217"/>
      <c r="H97" s="217"/>
      <c r="I97" s="217"/>
      <c r="J97" s="233"/>
      <c r="K97" s="217"/>
      <c r="L97" s="217"/>
      <c r="M97"/>
      <c r="N97"/>
      <c r="O97"/>
      <c r="P97"/>
      <c r="Q97"/>
      <c r="R97"/>
      <c r="S97"/>
      <c r="T97"/>
      <c r="U97"/>
      <c r="V97"/>
      <c r="W97"/>
    </row>
    <row r="98" spans="1:23" ht="18" customHeight="1">
      <c r="A98" s="216"/>
      <c r="B98" s="216"/>
      <c r="C98" s="216"/>
      <c r="D98" s="216"/>
      <c r="E98" s="232"/>
      <c r="F98" s="217"/>
      <c r="G98" s="217"/>
      <c r="H98" s="217"/>
      <c r="I98" s="217"/>
      <c r="J98" s="233"/>
      <c r="K98" s="217"/>
      <c r="L98" s="217"/>
      <c r="M98"/>
      <c r="N98"/>
      <c r="O98"/>
      <c r="P98"/>
      <c r="Q98"/>
      <c r="R98"/>
      <c r="S98"/>
      <c r="T98"/>
      <c r="U98"/>
      <c r="V98"/>
      <c r="W98"/>
    </row>
    <row r="99" spans="1:23" ht="18" customHeight="1">
      <c r="A99" s="216"/>
      <c r="B99" s="216"/>
      <c r="C99" s="216"/>
      <c r="D99" s="216"/>
      <c r="E99" s="232"/>
      <c r="F99" s="217"/>
      <c r="G99" s="217"/>
      <c r="H99" s="217"/>
      <c r="I99" s="217"/>
      <c r="J99" s="233"/>
      <c r="K99" s="217"/>
      <c r="L99" s="217"/>
      <c r="M99"/>
      <c r="N99"/>
      <c r="O99"/>
      <c r="P99"/>
      <c r="Q99"/>
      <c r="R99"/>
      <c r="S99"/>
      <c r="T99"/>
      <c r="U99"/>
      <c r="V99"/>
      <c r="W99"/>
    </row>
    <row r="100" spans="1:23" ht="18" customHeight="1">
      <c r="A100" s="216"/>
      <c r="B100" s="216"/>
      <c r="C100" s="216"/>
      <c r="D100" s="216"/>
      <c r="E100" s="232"/>
      <c r="F100" s="217"/>
      <c r="G100" s="217"/>
      <c r="H100" s="217"/>
      <c r="I100" s="217"/>
      <c r="J100" s="233"/>
      <c r="K100" s="217"/>
      <c r="L100" s="217"/>
      <c r="M100"/>
      <c r="N100"/>
      <c r="O100"/>
      <c r="P100"/>
      <c r="Q100"/>
      <c r="R100"/>
      <c r="S100"/>
      <c r="T100"/>
      <c r="U100"/>
      <c r="V100"/>
      <c r="W100"/>
    </row>
    <row r="101" spans="1:23" ht="18" customHeight="1">
      <c r="A101" s="216"/>
      <c r="B101" s="216"/>
      <c r="C101" s="216"/>
      <c r="D101" s="216"/>
      <c r="E101" s="232"/>
      <c r="F101" s="217"/>
      <c r="G101" s="217"/>
      <c r="H101" s="217"/>
      <c r="I101" s="217"/>
      <c r="J101" s="233"/>
      <c r="K101" s="217"/>
      <c r="L101" s="217"/>
      <c r="M101"/>
      <c r="N101"/>
      <c r="O101"/>
      <c r="P101"/>
      <c r="Q101"/>
      <c r="R101"/>
      <c r="S101"/>
      <c r="T101"/>
      <c r="U101"/>
      <c r="V101"/>
      <c r="W101"/>
    </row>
    <row r="102" spans="1:23" ht="18" customHeight="1">
      <c r="A102" s="216"/>
      <c r="B102" s="216"/>
      <c r="C102" s="216"/>
      <c r="D102" s="216"/>
      <c r="E102" s="232"/>
      <c r="F102" s="217"/>
      <c r="G102" s="217"/>
      <c r="H102" s="217"/>
      <c r="I102" s="217"/>
      <c r="J102" s="233"/>
      <c r="K102" s="217"/>
      <c r="L102" s="217"/>
      <c r="M102"/>
      <c r="N102"/>
      <c r="O102"/>
      <c r="P102"/>
      <c r="Q102"/>
      <c r="R102"/>
      <c r="S102"/>
      <c r="T102"/>
      <c r="U102"/>
      <c r="V102"/>
      <c r="W102"/>
    </row>
    <row r="103" spans="1:23" ht="18" customHeight="1">
      <c r="A103" s="216"/>
      <c r="B103" s="216"/>
      <c r="C103" s="216"/>
      <c r="D103" s="216"/>
      <c r="E103" s="232"/>
      <c r="F103" s="217"/>
      <c r="G103" s="217"/>
      <c r="H103" s="217"/>
      <c r="I103" s="217"/>
      <c r="J103" s="233"/>
      <c r="K103" s="217"/>
      <c r="L103" s="217"/>
      <c r="M103"/>
      <c r="N103"/>
      <c r="O103"/>
      <c r="P103"/>
      <c r="Q103"/>
      <c r="R103"/>
      <c r="S103"/>
      <c r="T103"/>
      <c r="U103"/>
      <c r="V103"/>
      <c r="W103"/>
    </row>
    <row r="104" spans="1:23" ht="18" customHeight="1">
      <c r="A104" s="216"/>
      <c r="B104" s="216"/>
      <c r="C104" s="216"/>
      <c r="D104" s="216"/>
      <c r="E104" s="232"/>
      <c r="F104" s="217"/>
      <c r="G104" s="217"/>
      <c r="H104" s="217"/>
      <c r="I104" s="217"/>
      <c r="J104" s="233"/>
      <c r="K104" s="217"/>
      <c r="L104" s="217"/>
      <c r="M104"/>
      <c r="N104"/>
      <c r="O104"/>
      <c r="P104"/>
      <c r="Q104"/>
      <c r="R104"/>
      <c r="S104"/>
      <c r="T104"/>
      <c r="U104"/>
      <c r="V104"/>
      <c r="W104"/>
    </row>
    <row r="105" spans="1:23" ht="18" customHeight="1">
      <c r="A105" s="216"/>
      <c r="B105" s="216"/>
      <c r="C105" s="216"/>
      <c r="D105" s="216"/>
      <c r="E105" s="232"/>
      <c r="F105" s="217"/>
      <c r="G105" s="217"/>
      <c r="H105" s="217"/>
      <c r="I105" s="217"/>
      <c r="J105" s="233"/>
      <c r="K105" s="217"/>
      <c r="L105" s="217"/>
      <c r="M105"/>
      <c r="N105"/>
      <c r="O105"/>
      <c r="P105"/>
      <c r="Q105"/>
      <c r="R105"/>
      <c r="S105"/>
      <c r="T105"/>
      <c r="U105"/>
      <c r="V105"/>
      <c r="W105"/>
    </row>
    <row r="106" spans="1:23" ht="18" customHeight="1">
      <c r="A106" s="216"/>
      <c r="B106" s="216"/>
      <c r="C106" s="216"/>
      <c r="D106" s="216"/>
      <c r="E106" s="232"/>
      <c r="F106" s="217"/>
      <c r="G106" s="217"/>
      <c r="H106" s="217"/>
      <c r="I106" s="217"/>
      <c r="J106" s="233"/>
      <c r="K106" s="217"/>
      <c r="L106" s="217"/>
      <c r="M106"/>
      <c r="N106"/>
      <c r="O106"/>
      <c r="P106"/>
      <c r="Q106"/>
      <c r="R106"/>
      <c r="S106"/>
      <c r="T106"/>
      <c r="U106"/>
      <c r="V106"/>
      <c r="W106"/>
    </row>
    <row r="107" spans="1:23" ht="18" customHeight="1">
      <c r="A107" s="216"/>
      <c r="B107" s="216"/>
      <c r="C107" s="216"/>
      <c r="D107" s="216"/>
      <c r="E107" s="232"/>
      <c r="F107" s="217"/>
      <c r="G107" s="217"/>
      <c r="H107" s="217"/>
      <c r="I107" s="217"/>
      <c r="J107" s="233"/>
      <c r="K107" s="217"/>
      <c r="L107" s="217"/>
      <c r="M107"/>
      <c r="N107"/>
      <c r="O107"/>
      <c r="P107"/>
      <c r="Q107"/>
      <c r="R107"/>
      <c r="S107"/>
      <c r="T107"/>
      <c r="U107"/>
      <c r="V107"/>
      <c r="W107"/>
    </row>
    <row r="108" spans="1:23" ht="18" customHeight="1">
      <c r="A108" s="216"/>
      <c r="B108" s="216"/>
      <c r="C108" s="216"/>
      <c r="D108" s="216"/>
      <c r="E108" s="232"/>
      <c r="F108" s="217"/>
      <c r="G108" s="217"/>
      <c r="H108" s="217"/>
      <c r="I108" s="217"/>
      <c r="J108" s="233"/>
      <c r="K108" s="217"/>
      <c r="L108" s="217"/>
      <c r="M108"/>
      <c r="N108"/>
      <c r="O108"/>
      <c r="P108"/>
      <c r="Q108"/>
      <c r="R108"/>
      <c r="S108"/>
      <c r="T108"/>
      <c r="U108"/>
      <c r="V108"/>
      <c r="W108"/>
    </row>
    <row r="109" spans="1:23" ht="18" customHeight="1">
      <c r="A109" s="216"/>
      <c r="B109" s="216"/>
      <c r="C109" s="216"/>
      <c r="D109" s="216"/>
      <c r="E109" s="232"/>
      <c r="F109" s="217"/>
      <c r="G109" s="217"/>
      <c r="H109" s="217"/>
      <c r="I109" s="217"/>
      <c r="J109" s="233"/>
      <c r="K109" s="217"/>
      <c r="L109" s="217"/>
      <c r="M109"/>
      <c r="N109"/>
      <c r="O109"/>
      <c r="P109"/>
      <c r="Q109"/>
      <c r="R109"/>
      <c r="S109"/>
      <c r="T109"/>
      <c r="U109"/>
      <c r="V109"/>
      <c r="W109"/>
    </row>
    <row r="110" spans="1:23" ht="18" customHeight="1">
      <c r="A110" s="216"/>
      <c r="B110" s="216"/>
      <c r="C110" s="216"/>
      <c r="D110" s="216"/>
      <c r="E110" s="232"/>
      <c r="F110" s="217"/>
      <c r="G110" s="217"/>
      <c r="H110" s="217"/>
      <c r="I110" s="217"/>
      <c r="J110" s="233"/>
      <c r="K110" s="217"/>
      <c r="L110" s="217"/>
      <c r="M110"/>
      <c r="N110"/>
      <c r="O110"/>
      <c r="P110"/>
      <c r="Q110"/>
      <c r="R110"/>
      <c r="S110"/>
      <c r="T110"/>
      <c r="U110"/>
      <c r="V110"/>
      <c r="W110"/>
    </row>
    <row r="111" spans="1:23" ht="18" customHeight="1">
      <c r="A111" s="216"/>
      <c r="B111" s="216"/>
      <c r="C111" s="216"/>
      <c r="D111" s="216"/>
      <c r="E111" s="232"/>
      <c r="F111" s="217"/>
      <c r="G111" s="217"/>
      <c r="H111" s="217"/>
      <c r="I111" s="217"/>
      <c r="J111" s="233"/>
      <c r="K111" s="217"/>
      <c r="L111" s="217"/>
      <c r="M111"/>
      <c r="N111"/>
      <c r="O111"/>
      <c r="P111"/>
      <c r="Q111"/>
      <c r="R111"/>
      <c r="S111"/>
      <c r="T111"/>
      <c r="U111"/>
      <c r="V111"/>
      <c r="W111"/>
    </row>
    <row r="112" spans="1:23" ht="18" customHeight="1">
      <c r="A112" s="216"/>
      <c r="B112" s="216"/>
      <c r="C112" s="216"/>
      <c r="D112" s="216"/>
      <c r="E112" s="232"/>
      <c r="F112" s="217"/>
      <c r="G112" s="217"/>
      <c r="H112" s="217"/>
      <c r="I112" s="217"/>
      <c r="J112" s="233"/>
      <c r="K112" s="217"/>
      <c r="L112" s="217"/>
      <c r="M112"/>
      <c r="N112"/>
      <c r="O112"/>
      <c r="P112"/>
      <c r="Q112"/>
      <c r="R112"/>
      <c r="S112"/>
      <c r="T112"/>
      <c r="U112"/>
      <c r="V112"/>
      <c r="W112"/>
    </row>
    <row r="113" spans="1:23" ht="18" customHeight="1">
      <c r="A113" s="216"/>
      <c r="B113" s="216"/>
      <c r="C113" s="216"/>
      <c r="D113" s="216"/>
      <c r="E113" s="232"/>
      <c r="F113" s="217"/>
      <c r="G113" s="217"/>
      <c r="H113" s="217"/>
      <c r="I113" s="217"/>
      <c r="J113" s="233"/>
      <c r="K113" s="217"/>
      <c r="L113" s="217"/>
      <c r="M113"/>
      <c r="N113"/>
      <c r="O113"/>
      <c r="P113"/>
      <c r="Q113"/>
      <c r="R113"/>
      <c r="S113"/>
      <c r="T113"/>
      <c r="U113"/>
      <c r="V113"/>
      <c r="W113"/>
    </row>
    <row r="114" spans="1:23" ht="18" customHeight="1">
      <c r="A114" s="216"/>
      <c r="B114" s="216"/>
      <c r="C114" s="216"/>
      <c r="D114" s="216"/>
      <c r="E114" s="232"/>
      <c r="F114" s="217"/>
      <c r="G114" s="217"/>
      <c r="H114" s="217"/>
      <c r="I114" s="217"/>
      <c r="J114" s="233"/>
      <c r="K114" s="217"/>
      <c r="L114" s="217"/>
      <c r="M114"/>
      <c r="N114"/>
      <c r="O114"/>
      <c r="P114"/>
      <c r="Q114"/>
      <c r="R114"/>
      <c r="S114"/>
      <c r="T114"/>
      <c r="U114"/>
      <c r="V114"/>
      <c r="W114"/>
    </row>
    <row r="115" spans="1:23" ht="18" customHeight="1">
      <c r="A115" s="216"/>
      <c r="B115" s="216"/>
      <c r="C115" s="216"/>
      <c r="D115" s="216"/>
      <c r="E115" s="232"/>
      <c r="F115" s="217"/>
      <c r="G115" s="217"/>
      <c r="H115" s="217"/>
      <c r="I115" s="217"/>
      <c r="J115" s="233"/>
      <c r="K115" s="217"/>
      <c r="L115" s="217"/>
      <c r="M115"/>
      <c r="N115"/>
      <c r="O115"/>
      <c r="P115"/>
      <c r="Q115"/>
      <c r="R115"/>
      <c r="S115"/>
      <c r="T115"/>
      <c r="U115"/>
      <c r="V115"/>
      <c r="W115"/>
    </row>
    <row r="116" spans="1:23" ht="18" customHeight="1">
      <c r="A116" s="216"/>
      <c r="B116" s="216"/>
      <c r="C116" s="216"/>
      <c r="D116" s="216"/>
      <c r="E116" s="232"/>
      <c r="F116" s="217"/>
      <c r="G116" s="217"/>
      <c r="H116" s="217"/>
      <c r="I116" s="217"/>
      <c r="J116" s="233"/>
      <c r="K116" s="217"/>
      <c r="L116" s="217"/>
      <c r="M116"/>
      <c r="N116"/>
      <c r="O116"/>
      <c r="P116"/>
      <c r="Q116"/>
      <c r="R116"/>
      <c r="S116"/>
      <c r="T116"/>
      <c r="U116"/>
      <c r="V116"/>
      <c r="W116"/>
    </row>
    <row r="117" spans="1:23" ht="18" customHeight="1">
      <c r="A117" s="216"/>
      <c r="B117" s="216"/>
      <c r="C117" s="216"/>
      <c r="D117" s="216"/>
      <c r="E117" s="232"/>
      <c r="F117" s="217"/>
      <c r="G117" s="217"/>
      <c r="H117" s="217"/>
      <c r="I117" s="217"/>
      <c r="J117" s="233"/>
      <c r="K117" s="217"/>
      <c r="L117" s="217"/>
      <c r="M117"/>
      <c r="N117"/>
      <c r="O117"/>
      <c r="P117"/>
      <c r="Q117"/>
      <c r="R117"/>
      <c r="S117"/>
      <c r="T117"/>
      <c r="U117"/>
      <c r="V117"/>
      <c r="W117"/>
    </row>
    <row r="118" spans="1:23" ht="18" customHeight="1">
      <c r="A118" s="216"/>
      <c r="B118" s="216"/>
      <c r="C118" s="216"/>
      <c r="D118" s="216"/>
      <c r="E118" s="232"/>
      <c r="F118" s="217"/>
      <c r="G118" s="217"/>
      <c r="H118" s="217"/>
      <c r="I118" s="217"/>
      <c r="J118" s="233"/>
      <c r="K118" s="217"/>
      <c r="L118" s="217"/>
      <c r="M118"/>
      <c r="N118"/>
      <c r="O118"/>
      <c r="P118"/>
      <c r="Q118"/>
      <c r="R118"/>
      <c r="S118"/>
      <c r="T118"/>
      <c r="U118"/>
      <c r="V118"/>
      <c r="W118"/>
    </row>
    <row r="119" spans="1:23" ht="18" customHeight="1">
      <c r="A119" s="216"/>
      <c r="B119" s="216"/>
      <c r="C119" s="216"/>
      <c r="D119" s="216"/>
      <c r="E119" s="232"/>
      <c r="F119" s="217"/>
      <c r="G119" s="217"/>
      <c r="H119" s="217"/>
      <c r="I119" s="217"/>
      <c r="J119" s="233"/>
      <c r="K119" s="217"/>
      <c r="L119" s="217"/>
      <c r="M119"/>
      <c r="N119"/>
      <c r="O119"/>
      <c r="P119"/>
      <c r="Q119"/>
      <c r="R119"/>
      <c r="S119"/>
      <c r="T119"/>
      <c r="U119"/>
      <c r="V119"/>
      <c r="W119"/>
    </row>
    <row r="120" spans="1:23" ht="18" customHeight="1">
      <c r="A120" s="216"/>
      <c r="B120" s="216"/>
      <c r="C120" s="216"/>
      <c r="D120" s="216"/>
      <c r="E120" s="232"/>
      <c r="F120" s="217"/>
      <c r="G120" s="217"/>
      <c r="H120" s="217"/>
      <c r="I120" s="217"/>
      <c r="J120" s="233"/>
      <c r="K120" s="217"/>
      <c r="L120" s="217"/>
      <c r="M120"/>
      <c r="N120"/>
      <c r="O120"/>
      <c r="P120"/>
      <c r="Q120"/>
      <c r="R120"/>
      <c r="S120"/>
      <c r="T120"/>
      <c r="U120"/>
      <c r="V120"/>
      <c r="W120"/>
    </row>
    <row r="121" spans="1:23" ht="18" customHeight="1">
      <c r="A121" s="216"/>
      <c r="B121" s="216"/>
      <c r="C121" s="216"/>
      <c r="D121" s="216"/>
      <c r="E121" s="232"/>
      <c r="F121" s="217"/>
      <c r="G121" s="217"/>
      <c r="H121" s="217"/>
      <c r="I121" s="217"/>
      <c r="J121" s="233"/>
      <c r="K121" s="217"/>
      <c r="L121" s="217"/>
      <c r="M121"/>
      <c r="N121"/>
      <c r="O121"/>
      <c r="P121"/>
      <c r="Q121"/>
      <c r="R121"/>
      <c r="S121"/>
      <c r="T121"/>
      <c r="U121"/>
      <c r="V121"/>
      <c r="W121"/>
    </row>
    <row r="122" spans="1:23" ht="18" customHeight="1">
      <c r="A122" s="216"/>
      <c r="B122" s="216"/>
      <c r="C122" s="216"/>
      <c r="D122" s="216"/>
      <c r="E122" s="232"/>
      <c r="F122" s="217"/>
      <c r="G122" s="217"/>
      <c r="H122" s="217"/>
      <c r="I122" s="217"/>
      <c r="J122" s="233"/>
      <c r="K122" s="217"/>
      <c r="L122" s="217"/>
      <c r="M122"/>
      <c r="N122"/>
      <c r="O122"/>
      <c r="P122"/>
      <c r="Q122"/>
      <c r="R122"/>
      <c r="S122"/>
      <c r="T122"/>
      <c r="U122"/>
      <c r="V122"/>
      <c r="W122"/>
    </row>
    <row r="123" spans="1:23" ht="18" customHeight="1">
      <c r="A123" s="216"/>
      <c r="B123" s="216"/>
      <c r="C123" s="216"/>
      <c r="D123" s="216"/>
      <c r="E123" s="232"/>
      <c r="F123" s="217"/>
      <c r="G123" s="217"/>
      <c r="H123" s="217"/>
      <c r="I123" s="217"/>
      <c r="J123" s="233"/>
      <c r="K123" s="217"/>
      <c r="L123" s="217"/>
      <c r="M123"/>
      <c r="N123"/>
      <c r="O123"/>
      <c r="P123"/>
      <c r="Q123"/>
      <c r="R123"/>
      <c r="S123"/>
      <c r="T123"/>
      <c r="U123"/>
      <c r="V123"/>
      <c r="W123"/>
    </row>
    <row r="124" spans="1:23" ht="18" customHeight="1">
      <c r="A124" s="216"/>
      <c r="B124" s="216"/>
      <c r="C124" s="216"/>
      <c r="D124" s="216"/>
      <c r="E124" s="232"/>
      <c r="F124" s="217"/>
      <c r="G124" s="217"/>
      <c r="H124" s="217"/>
      <c r="I124" s="217"/>
      <c r="J124" s="233"/>
      <c r="K124" s="217"/>
      <c r="L124" s="217"/>
      <c r="M124"/>
      <c r="N124"/>
      <c r="O124"/>
      <c r="P124"/>
      <c r="Q124"/>
      <c r="R124"/>
      <c r="S124"/>
      <c r="T124"/>
      <c r="U124"/>
      <c r="V124"/>
      <c r="W124"/>
    </row>
    <row r="125" spans="1:23" ht="18" customHeight="1">
      <c r="A125" s="216"/>
      <c r="B125" s="216"/>
      <c r="C125" s="216"/>
      <c r="D125" s="216"/>
      <c r="E125" s="232"/>
      <c r="F125" s="217"/>
      <c r="G125" s="217"/>
      <c r="H125" s="217"/>
      <c r="I125" s="217"/>
      <c r="J125" s="233"/>
      <c r="K125" s="217"/>
      <c r="L125" s="217"/>
      <c r="M125"/>
      <c r="N125"/>
      <c r="O125"/>
      <c r="P125"/>
      <c r="Q125"/>
      <c r="R125"/>
      <c r="S125"/>
      <c r="T125"/>
      <c r="U125"/>
      <c r="V125"/>
      <c r="W125"/>
    </row>
    <row r="126" spans="1:23" ht="18" customHeight="1">
      <c r="A126" s="216"/>
      <c r="B126" s="216"/>
      <c r="C126" s="216"/>
      <c r="D126" s="216"/>
      <c r="E126" s="232"/>
      <c r="F126" s="217"/>
      <c r="G126" s="217"/>
      <c r="H126" s="217"/>
      <c r="I126" s="217"/>
      <c r="J126" s="233"/>
      <c r="K126" s="217"/>
      <c r="L126" s="217"/>
      <c r="M126"/>
      <c r="N126"/>
      <c r="O126"/>
      <c r="P126"/>
      <c r="Q126"/>
      <c r="R126"/>
      <c r="S126"/>
      <c r="T126"/>
      <c r="U126"/>
      <c r="V126"/>
      <c r="W126"/>
    </row>
    <row r="127" spans="1:23" ht="18" customHeight="1">
      <c r="A127" s="216"/>
      <c r="B127" s="216"/>
      <c r="C127" s="216"/>
      <c r="D127" s="216"/>
      <c r="E127" s="232"/>
      <c r="F127" s="217"/>
      <c r="G127" s="217"/>
      <c r="H127" s="217"/>
      <c r="I127" s="217"/>
      <c r="J127" s="233"/>
      <c r="K127" s="217"/>
      <c r="L127" s="217"/>
      <c r="M127"/>
      <c r="N127"/>
      <c r="O127"/>
      <c r="P127"/>
      <c r="Q127"/>
      <c r="R127"/>
      <c r="S127"/>
      <c r="T127"/>
      <c r="U127"/>
      <c r="V127"/>
      <c r="W127"/>
    </row>
    <row r="128" spans="1:23" ht="18" customHeight="1">
      <c r="A128" s="216"/>
      <c r="B128" s="216"/>
      <c r="C128" s="216"/>
      <c r="D128" s="216"/>
      <c r="E128" s="232"/>
      <c r="F128" s="217"/>
      <c r="G128" s="217"/>
      <c r="H128" s="217"/>
      <c r="I128" s="217"/>
      <c r="J128" s="233"/>
      <c r="K128" s="217"/>
      <c r="L128" s="217"/>
      <c r="M128"/>
      <c r="N128"/>
      <c r="O128"/>
      <c r="P128"/>
      <c r="Q128"/>
      <c r="R128"/>
      <c r="S128"/>
      <c r="T128"/>
      <c r="U128"/>
      <c r="V128"/>
      <c r="W128"/>
    </row>
    <row r="129" spans="1:23" ht="18" customHeight="1">
      <c r="A129" s="216"/>
      <c r="B129" s="216"/>
      <c r="C129" s="216"/>
      <c r="D129" s="216"/>
      <c r="E129" s="232"/>
      <c r="F129" s="217"/>
      <c r="G129" s="217"/>
      <c r="H129" s="217"/>
      <c r="I129" s="217"/>
      <c r="J129" s="233"/>
      <c r="K129" s="217"/>
      <c r="L129" s="217"/>
      <c r="M129"/>
      <c r="N129"/>
      <c r="O129"/>
      <c r="P129"/>
      <c r="Q129"/>
      <c r="R129"/>
      <c r="S129"/>
      <c r="T129"/>
      <c r="U129"/>
      <c r="V129"/>
      <c r="W129"/>
    </row>
    <row r="130" spans="1:23" ht="18" customHeight="1">
      <c r="A130" s="216"/>
      <c r="B130" s="216"/>
      <c r="C130" s="216"/>
      <c r="D130" s="216"/>
      <c r="E130" s="232"/>
      <c r="F130" s="217"/>
      <c r="G130" s="217"/>
      <c r="H130" s="217"/>
      <c r="I130" s="217"/>
      <c r="J130" s="233"/>
      <c r="K130" s="217"/>
      <c r="L130" s="217"/>
      <c r="M130"/>
      <c r="N130"/>
      <c r="O130"/>
      <c r="P130"/>
      <c r="Q130"/>
      <c r="R130"/>
      <c r="S130"/>
      <c r="T130"/>
      <c r="U130"/>
      <c r="V130"/>
      <c r="W130"/>
    </row>
    <row r="131" spans="1:23" ht="18" customHeight="1">
      <c r="A131" s="216"/>
      <c r="B131" s="216"/>
      <c r="C131" s="216"/>
      <c r="D131" s="216"/>
      <c r="E131" s="232"/>
      <c r="F131" s="217"/>
      <c r="G131" s="217"/>
      <c r="H131" s="217"/>
      <c r="I131" s="217"/>
      <c r="J131" s="233"/>
      <c r="K131" s="217"/>
      <c r="L131" s="217"/>
      <c r="M131"/>
      <c r="N131"/>
      <c r="O131"/>
      <c r="P131"/>
      <c r="Q131"/>
      <c r="R131"/>
      <c r="S131"/>
      <c r="T131"/>
      <c r="U131"/>
      <c r="V131"/>
      <c r="W131"/>
    </row>
    <row r="132" spans="1:23" ht="18" customHeight="1">
      <c r="A132" s="216"/>
      <c r="B132" s="216"/>
      <c r="C132" s="216"/>
      <c r="D132" s="216"/>
      <c r="E132" s="232"/>
      <c r="F132" s="217"/>
      <c r="G132" s="217"/>
      <c r="H132" s="217"/>
      <c r="I132" s="217"/>
      <c r="J132" s="233"/>
      <c r="K132" s="217"/>
      <c r="L132" s="217"/>
      <c r="M132"/>
      <c r="N132"/>
      <c r="O132"/>
      <c r="P132"/>
      <c r="Q132"/>
      <c r="R132"/>
      <c r="S132"/>
      <c r="T132"/>
      <c r="U132"/>
      <c r="V132"/>
      <c r="W132"/>
    </row>
    <row r="133" spans="1:23" ht="18" customHeight="1">
      <c r="A133" s="216"/>
      <c r="B133" s="216"/>
      <c r="C133" s="216"/>
      <c r="D133" s="216"/>
      <c r="E133" s="232"/>
      <c r="F133" s="217"/>
      <c r="G133" s="217"/>
      <c r="H133" s="217"/>
      <c r="I133" s="217"/>
      <c r="J133" s="233"/>
      <c r="K133" s="217"/>
      <c r="L133" s="217"/>
      <c r="M133"/>
      <c r="N133"/>
      <c r="O133"/>
      <c r="P133"/>
      <c r="Q133"/>
      <c r="R133"/>
      <c r="S133"/>
      <c r="T133"/>
      <c r="U133"/>
      <c r="V133"/>
      <c r="W133"/>
    </row>
    <row r="134" spans="1:23" ht="18" customHeight="1">
      <c r="A134" s="216"/>
      <c r="B134" s="216"/>
      <c r="C134" s="216"/>
      <c r="D134" s="216"/>
      <c r="E134" s="232"/>
      <c r="F134" s="217"/>
      <c r="G134" s="217"/>
      <c r="H134" s="217"/>
      <c r="I134" s="217"/>
      <c r="J134" s="233"/>
      <c r="K134" s="217"/>
      <c r="L134" s="217"/>
      <c r="M134"/>
      <c r="N134"/>
      <c r="O134"/>
      <c r="P134"/>
      <c r="Q134"/>
      <c r="R134"/>
      <c r="S134"/>
      <c r="T134"/>
      <c r="U134"/>
      <c r="V134"/>
      <c r="W134"/>
    </row>
    <row r="135" spans="1:23" ht="18" customHeight="1">
      <c r="A135" s="216"/>
      <c r="B135" s="216"/>
      <c r="C135" s="216"/>
      <c r="D135" s="216"/>
      <c r="E135" s="232"/>
      <c r="F135" s="217"/>
      <c r="G135" s="217"/>
      <c r="H135" s="217"/>
      <c r="I135" s="217"/>
      <c r="J135" s="233"/>
      <c r="K135" s="217"/>
      <c r="L135" s="217"/>
      <c r="M135"/>
      <c r="N135"/>
      <c r="O135"/>
      <c r="P135"/>
      <c r="Q135"/>
      <c r="R135"/>
      <c r="S135"/>
      <c r="T135"/>
      <c r="U135"/>
      <c r="V135"/>
      <c r="W135"/>
    </row>
    <row r="136" spans="1:23" ht="18" customHeight="1">
      <c r="A136" s="216"/>
      <c r="B136" s="216"/>
      <c r="C136" s="216"/>
      <c r="D136" s="216"/>
      <c r="E136" s="232"/>
      <c r="F136" s="217"/>
      <c r="G136" s="217"/>
      <c r="H136" s="217"/>
      <c r="I136" s="217"/>
      <c r="J136" s="233"/>
      <c r="K136" s="217"/>
      <c r="L136" s="217"/>
      <c r="M136"/>
      <c r="N136"/>
      <c r="O136"/>
      <c r="P136"/>
      <c r="Q136"/>
      <c r="R136"/>
      <c r="S136"/>
      <c r="T136"/>
      <c r="U136"/>
      <c r="V136"/>
      <c r="W136"/>
    </row>
    <row r="137" spans="1:23" ht="18" customHeight="1">
      <c r="A137" s="216"/>
      <c r="B137" s="216"/>
      <c r="C137" s="216"/>
      <c r="D137" s="216"/>
      <c r="E137" s="232"/>
      <c r="F137" s="217"/>
      <c r="G137" s="217"/>
      <c r="H137" s="217"/>
      <c r="I137" s="217"/>
      <c r="J137" s="233"/>
      <c r="K137" s="217"/>
      <c r="L137" s="217"/>
      <c r="M137"/>
      <c r="N137"/>
      <c r="O137"/>
      <c r="P137"/>
      <c r="Q137"/>
      <c r="R137"/>
      <c r="S137"/>
      <c r="T137"/>
      <c r="U137"/>
      <c r="V137"/>
      <c r="W137"/>
    </row>
    <row r="138" spans="1:23" ht="18" customHeight="1">
      <c r="A138" s="216"/>
      <c r="B138" s="216"/>
      <c r="C138" s="216"/>
      <c r="D138" s="216"/>
      <c r="E138" s="232"/>
      <c r="F138" s="217"/>
      <c r="G138" s="217"/>
      <c r="H138" s="217"/>
      <c r="I138" s="217"/>
      <c r="J138" s="233"/>
      <c r="K138" s="217"/>
      <c r="L138" s="217"/>
      <c r="M138"/>
      <c r="N138"/>
      <c r="O138"/>
      <c r="P138"/>
      <c r="Q138"/>
      <c r="R138"/>
      <c r="S138"/>
      <c r="T138"/>
      <c r="U138"/>
      <c r="V138"/>
      <c r="W138"/>
    </row>
    <row r="139" spans="1:23" ht="18" customHeight="1">
      <c r="A139" s="216"/>
      <c r="B139" s="216"/>
      <c r="C139" s="216"/>
      <c r="D139" s="216"/>
      <c r="E139" s="232"/>
      <c r="F139" s="217"/>
      <c r="G139" s="217"/>
      <c r="H139" s="217"/>
      <c r="I139" s="217"/>
      <c r="J139" s="233"/>
      <c r="K139" s="217"/>
      <c r="L139" s="217"/>
      <c r="M139"/>
      <c r="N139"/>
      <c r="O139"/>
      <c r="P139"/>
      <c r="Q139"/>
      <c r="R139"/>
      <c r="S139"/>
      <c r="T139"/>
      <c r="U139"/>
      <c r="V139"/>
      <c r="W139"/>
    </row>
    <row r="140" spans="1:23" ht="18" customHeight="1">
      <c r="A140" s="216"/>
      <c r="B140" s="216"/>
      <c r="C140" s="216"/>
      <c r="D140" s="216"/>
      <c r="E140" s="232"/>
      <c r="F140" s="217"/>
      <c r="G140" s="217"/>
      <c r="H140" s="217"/>
      <c r="I140" s="217"/>
      <c r="J140" s="233"/>
      <c r="K140" s="217"/>
      <c r="L140" s="217"/>
      <c r="M140"/>
      <c r="N140"/>
      <c r="O140"/>
      <c r="P140"/>
      <c r="Q140"/>
      <c r="R140"/>
      <c r="S140"/>
      <c r="T140"/>
      <c r="U140"/>
      <c r="V140"/>
      <c r="W140"/>
    </row>
    <row r="141" spans="1:23" ht="18" customHeight="1">
      <c r="A141" s="216"/>
      <c r="B141" s="216"/>
      <c r="C141" s="216"/>
      <c r="D141" s="216"/>
      <c r="E141" s="232"/>
      <c r="F141" s="217"/>
      <c r="G141" s="217"/>
      <c r="H141" s="217"/>
      <c r="I141" s="217"/>
      <c r="J141" s="233"/>
      <c r="K141" s="217"/>
      <c r="L141" s="217"/>
      <c r="M141"/>
      <c r="N141"/>
      <c r="O141"/>
      <c r="P141"/>
      <c r="Q141"/>
      <c r="R141"/>
      <c r="S141"/>
      <c r="T141"/>
      <c r="U141"/>
      <c r="V141"/>
      <c r="W141"/>
    </row>
    <row r="142" spans="1:23" ht="18" customHeight="1">
      <c r="A142" s="216"/>
      <c r="B142" s="216"/>
      <c r="C142" s="216"/>
      <c r="D142" s="216"/>
      <c r="E142" s="232"/>
      <c r="F142" s="217"/>
      <c r="G142" s="217"/>
      <c r="H142" s="217"/>
      <c r="I142" s="217"/>
      <c r="J142" s="233"/>
      <c r="K142" s="217"/>
      <c r="L142" s="217"/>
      <c r="M142"/>
      <c r="N142"/>
      <c r="O142"/>
      <c r="P142"/>
      <c r="Q142"/>
      <c r="R142"/>
      <c r="S142"/>
      <c r="T142"/>
      <c r="U142"/>
      <c r="V142"/>
      <c r="W142"/>
    </row>
    <row r="143" spans="1:23" ht="18" customHeight="1">
      <c r="A143" s="216"/>
      <c r="B143" s="216"/>
      <c r="C143" s="216"/>
      <c r="D143" s="216"/>
      <c r="E143" s="232"/>
      <c r="F143" s="217"/>
      <c r="G143" s="217"/>
      <c r="H143" s="217"/>
      <c r="I143" s="217"/>
      <c r="J143" s="233"/>
      <c r="K143" s="217"/>
      <c r="L143" s="217"/>
      <c r="M143"/>
      <c r="N143"/>
      <c r="O143"/>
      <c r="P143"/>
      <c r="Q143"/>
      <c r="R143"/>
      <c r="S143"/>
      <c r="T143"/>
      <c r="U143"/>
      <c r="V143"/>
      <c r="W143"/>
    </row>
    <row r="144" spans="1:23" ht="18" customHeight="1">
      <c r="A144" s="216"/>
      <c r="B144" s="216"/>
      <c r="C144" s="216"/>
      <c r="D144" s="216"/>
      <c r="E144" s="232"/>
      <c r="F144" s="217"/>
      <c r="G144" s="217"/>
      <c r="H144" s="217"/>
      <c r="I144" s="217"/>
      <c r="J144" s="233"/>
      <c r="K144" s="217"/>
      <c r="L144" s="217"/>
      <c r="M144"/>
      <c r="N144"/>
      <c r="O144"/>
      <c r="P144"/>
      <c r="Q144"/>
      <c r="R144"/>
      <c r="S144"/>
      <c r="T144"/>
      <c r="U144"/>
      <c r="V144"/>
      <c r="W144"/>
    </row>
    <row r="145" spans="1:23" ht="18" customHeight="1">
      <c r="A145" s="216"/>
      <c r="B145" s="216"/>
      <c r="C145" s="216"/>
      <c r="D145" s="216"/>
      <c r="E145" s="232"/>
      <c r="F145" s="217"/>
      <c r="G145" s="217"/>
      <c r="H145" s="217"/>
      <c r="I145" s="217"/>
      <c r="J145" s="233"/>
      <c r="K145" s="217"/>
      <c r="L145" s="217"/>
      <c r="M145"/>
      <c r="N145"/>
      <c r="O145"/>
      <c r="P145"/>
      <c r="Q145"/>
      <c r="R145"/>
      <c r="S145"/>
      <c r="T145"/>
      <c r="U145"/>
      <c r="V145"/>
      <c r="W145"/>
    </row>
    <row r="146" spans="1:23" ht="18" customHeight="1">
      <c r="A146" s="216"/>
      <c r="B146" s="216"/>
      <c r="C146" s="216"/>
      <c r="D146" s="216"/>
      <c r="E146" s="232"/>
      <c r="F146" s="217"/>
      <c r="G146" s="217"/>
      <c r="H146" s="217"/>
      <c r="I146" s="217"/>
      <c r="J146" s="233"/>
      <c r="K146" s="217"/>
      <c r="L146" s="217"/>
      <c r="M146"/>
      <c r="N146"/>
      <c r="O146"/>
      <c r="P146"/>
      <c r="Q146"/>
      <c r="R146"/>
      <c r="S146"/>
      <c r="T146"/>
      <c r="U146"/>
      <c r="V146"/>
      <c r="W146"/>
    </row>
    <row r="147" spans="1:23" ht="18" customHeight="1">
      <c r="A147" s="216"/>
      <c r="B147" s="216"/>
      <c r="C147" s="216"/>
      <c r="D147" s="216"/>
      <c r="E147" s="232"/>
      <c r="F147" s="217"/>
      <c r="G147" s="217"/>
      <c r="H147" s="217"/>
      <c r="I147" s="217"/>
      <c r="J147" s="233"/>
      <c r="K147" s="217"/>
      <c r="L147" s="217"/>
      <c r="M147"/>
      <c r="N147"/>
      <c r="O147"/>
      <c r="P147"/>
      <c r="Q147"/>
      <c r="R147"/>
      <c r="S147"/>
      <c r="T147"/>
      <c r="U147"/>
      <c r="V147"/>
      <c r="W147"/>
    </row>
    <row r="148" spans="1:23" ht="18" customHeight="1">
      <c r="A148" s="216"/>
      <c r="B148" s="216"/>
      <c r="C148" s="216"/>
      <c r="D148" s="216"/>
      <c r="E148" s="232"/>
      <c r="F148" s="217"/>
      <c r="G148" s="217"/>
      <c r="H148" s="217"/>
      <c r="I148" s="217"/>
      <c r="J148" s="233"/>
      <c r="K148" s="217"/>
      <c r="L148" s="217"/>
      <c r="M148"/>
      <c r="N148"/>
      <c r="O148"/>
      <c r="P148"/>
      <c r="Q148"/>
      <c r="R148"/>
      <c r="S148"/>
      <c r="T148"/>
      <c r="U148"/>
      <c r="V148"/>
      <c r="W148"/>
    </row>
    <row r="149" spans="1:23" ht="18" customHeight="1">
      <c r="A149" s="216"/>
      <c r="B149" s="216"/>
      <c r="C149" s="216"/>
      <c r="D149" s="216"/>
      <c r="E149" s="232"/>
      <c r="F149" s="217"/>
      <c r="G149" s="217"/>
      <c r="H149" s="217"/>
      <c r="I149" s="217"/>
      <c r="J149" s="233"/>
      <c r="K149" s="217"/>
      <c r="L149" s="217"/>
      <c r="M149"/>
      <c r="N149"/>
      <c r="O149"/>
      <c r="P149"/>
      <c r="Q149"/>
      <c r="R149"/>
      <c r="S149"/>
      <c r="T149"/>
      <c r="U149"/>
      <c r="V149"/>
      <c r="W149"/>
    </row>
    <row r="150" spans="1:23" ht="18" customHeight="1">
      <c r="A150" s="216"/>
      <c r="B150" s="216"/>
      <c r="C150" s="216"/>
      <c r="D150" s="216"/>
      <c r="E150" s="232"/>
      <c r="F150" s="217"/>
      <c r="G150" s="217"/>
      <c r="H150" s="217"/>
      <c r="I150" s="217"/>
      <c r="J150" s="233"/>
      <c r="K150" s="217"/>
      <c r="L150" s="217"/>
      <c r="M150"/>
      <c r="N150"/>
      <c r="O150"/>
      <c r="P150"/>
      <c r="Q150"/>
      <c r="R150"/>
      <c r="S150"/>
      <c r="T150"/>
      <c r="U150"/>
      <c r="V150"/>
      <c r="W150"/>
    </row>
    <row r="151" spans="1:23" ht="18" customHeight="1">
      <c r="A151" s="216"/>
      <c r="B151" s="216"/>
      <c r="C151" s="216"/>
      <c r="D151" s="216"/>
      <c r="E151" s="232"/>
      <c r="F151" s="217"/>
      <c r="G151" s="217"/>
      <c r="H151" s="217"/>
      <c r="I151" s="217"/>
      <c r="J151" s="233"/>
      <c r="K151" s="217"/>
      <c r="L151" s="217"/>
      <c r="M151"/>
      <c r="N151"/>
      <c r="O151"/>
      <c r="P151"/>
      <c r="Q151"/>
      <c r="R151"/>
      <c r="S151"/>
      <c r="T151"/>
      <c r="U151"/>
      <c r="V151"/>
      <c r="W151"/>
    </row>
    <row r="152" spans="1:23" ht="18" customHeight="1">
      <c r="A152" s="216"/>
      <c r="B152" s="216"/>
      <c r="C152" s="216"/>
      <c r="D152" s="216"/>
      <c r="E152" s="232"/>
      <c r="F152" s="217"/>
      <c r="G152" s="217"/>
      <c r="H152" s="217"/>
      <c r="I152" s="217"/>
      <c r="J152" s="233"/>
      <c r="K152" s="217"/>
      <c r="L152" s="217"/>
      <c r="M152"/>
      <c r="N152"/>
      <c r="O152"/>
      <c r="P152"/>
      <c r="Q152"/>
      <c r="R152"/>
      <c r="S152"/>
      <c r="T152"/>
      <c r="U152"/>
      <c r="V152"/>
      <c r="W152"/>
    </row>
    <row r="153" spans="1:23" ht="18" customHeight="1">
      <c r="A153" s="216"/>
      <c r="B153" s="216"/>
      <c r="C153" s="216"/>
      <c r="D153" s="216"/>
      <c r="E153" s="232"/>
      <c r="F153" s="217"/>
      <c r="G153" s="217"/>
      <c r="H153" s="217"/>
      <c r="I153" s="217"/>
      <c r="J153" s="233"/>
      <c r="K153" s="217"/>
      <c r="L153" s="217"/>
      <c r="M153"/>
      <c r="N153"/>
      <c r="O153"/>
      <c r="P153"/>
      <c r="Q153"/>
      <c r="R153"/>
      <c r="S153"/>
      <c r="T153"/>
      <c r="U153"/>
      <c r="V153"/>
      <c r="W153"/>
    </row>
    <row r="154" spans="1:23" ht="18" customHeight="1">
      <c r="A154" s="216"/>
      <c r="B154" s="216"/>
      <c r="C154" s="216"/>
      <c r="D154" s="216"/>
      <c r="E154" s="232"/>
      <c r="F154" s="217"/>
      <c r="G154" s="217"/>
      <c r="H154" s="217"/>
      <c r="I154" s="217"/>
      <c r="J154" s="233"/>
      <c r="K154" s="217"/>
      <c r="L154" s="217"/>
      <c r="M154"/>
      <c r="N154"/>
      <c r="O154"/>
      <c r="P154"/>
      <c r="Q154"/>
      <c r="R154"/>
      <c r="S154"/>
      <c r="T154"/>
      <c r="U154"/>
      <c r="V154"/>
      <c r="W154"/>
    </row>
    <row r="155" spans="1:23" ht="18" customHeight="1">
      <c r="A155" s="216"/>
      <c r="B155" s="216"/>
      <c r="C155" s="216"/>
      <c r="D155" s="216"/>
      <c r="E155" s="232"/>
      <c r="F155" s="217"/>
      <c r="G155" s="217"/>
      <c r="H155" s="217"/>
      <c r="I155" s="217"/>
      <c r="J155" s="233"/>
      <c r="K155" s="217"/>
      <c r="L155" s="217"/>
      <c r="M155"/>
      <c r="N155"/>
      <c r="O155"/>
      <c r="P155"/>
      <c r="Q155"/>
      <c r="R155"/>
      <c r="S155"/>
      <c r="T155"/>
      <c r="U155"/>
      <c r="V155"/>
      <c r="W155"/>
    </row>
    <row r="156" spans="1:23" ht="18" customHeight="1">
      <c r="A156" s="216"/>
      <c r="B156" s="216"/>
      <c r="C156" s="216"/>
      <c r="D156" s="216"/>
      <c r="E156" s="232"/>
      <c r="F156" s="217"/>
      <c r="G156" s="217"/>
      <c r="H156" s="217"/>
      <c r="I156" s="217"/>
      <c r="J156" s="233"/>
      <c r="K156" s="217"/>
      <c r="L156" s="217"/>
      <c r="M156"/>
      <c r="N156"/>
      <c r="O156"/>
      <c r="P156"/>
      <c r="Q156"/>
      <c r="R156"/>
      <c r="S156"/>
      <c r="T156"/>
      <c r="U156"/>
      <c r="V156"/>
      <c r="W156"/>
    </row>
    <row r="157" spans="1:23" ht="18" customHeight="1">
      <c r="A157" s="216"/>
      <c r="B157" s="216"/>
      <c r="C157" s="216"/>
      <c r="D157" s="216"/>
      <c r="E157" s="232"/>
      <c r="F157" s="217"/>
      <c r="G157" s="217"/>
      <c r="H157" s="217"/>
      <c r="I157" s="217"/>
      <c r="J157" s="233"/>
      <c r="K157" s="217"/>
      <c r="L157" s="217"/>
      <c r="M157"/>
      <c r="N157"/>
      <c r="O157"/>
      <c r="P157"/>
      <c r="Q157"/>
      <c r="R157"/>
      <c r="S157"/>
      <c r="T157"/>
      <c r="U157"/>
      <c r="V157"/>
      <c r="W157"/>
    </row>
    <row r="158" spans="1:23" ht="18" customHeight="1">
      <c r="A158" s="216"/>
      <c r="B158" s="216"/>
      <c r="C158" s="216"/>
      <c r="D158" s="216"/>
      <c r="E158" s="232"/>
      <c r="F158" s="217"/>
      <c r="G158" s="217"/>
      <c r="H158" s="217"/>
      <c r="I158" s="217"/>
      <c r="J158" s="233"/>
      <c r="K158" s="217"/>
      <c r="L158" s="217"/>
      <c r="M158"/>
      <c r="N158"/>
      <c r="O158"/>
      <c r="P158"/>
      <c r="Q158"/>
      <c r="R158"/>
      <c r="S158"/>
      <c r="T158"/>
      <c r="U158"/>
      <c r="V158"/>
      <c r="W158"/>
    </row>
    <row r="159" spans="1:23" ht="18" customHeight="1">
      <c r="A159" s="216"/>
      <c r="B159" s="216"/>
      <c r="C159" s="216"/>
      <c r="D159" s="216"/>
      <c r="E159" s="232"/>
      <c r="F159" s="217"/>
      <c r="G159" s="217"/>
      <c r="H159" s="217"/>
      <c r="I159" s="217"/>
      <c r="J159" s="233"/>
      <c r="K159" s="217"/>
      <c r="L159" s="217"/>
      <c r="M159"/>
      <c r="N159"/>
      <c r="O159"/>
      <c r="P159"/>
      <c r="Q159"/>
      <c r="R159"/>
      <c r="S159"/>
      <c r="T159"/>
      <c r="U159"/>
      <c r="V159"/>
      <c r="W159"/>
    </row>
    <row r="160" spans="1:23" ht="18" customHeight="1">
      <c r="A160" s="216"/>
      <c r="B160" s="216"/>
      <c r="C160" s="216"/>
      <c r="D160" s="216"/>
      <c r="E160" s="232"/>
      <c r="F160" s="217"/>
      <c r="G160" s="217"/>
      <c r="H160" s="217"/>
      <c r="I160" s="217"/>
      <c r="J160" s="233"/>
      <c r="K160" s="217"/>
      <c r="L160" s="217"/>
      <c r="M160"/>
      <c r="N160"/>
      <c r="O160"/>
      <c r="P160"/>
      <c r="Q160"/>
      <c r="R160"/>
      <c r="S160"/>
      <c r="T160"/>
      <c r="U160"/>
      <c r="V160"/>
      <c r="W160"/>
    </row>
    <row r="161" spans="1:23" ht="18" customHeight="1">
      <c r="A161" s="216"/>
      <c r="B161" s="216"/>
      <c r="C161" s="216"/>
      <c r="D161" s="216"/>
      <c r="E161" s="232"/>
      <c r="F161" s="217"/>
      <c r="G161" s="217"/>
      <c r="H161" s="217"/>
      <c r="I161" s="217"/>
      <c r="J161" s="233"/>
      <c r="K161" s="217"/>
      <c r="L161" s="217"/>
      <c r="M161"/>
      <c r="N161"/>
      <c r="O161"/>
      <c r="P161"/>
      <c r="Q161"/>
      <c r="R161"/>
      <c r="S161"/>
      <c r="T161"/>
      <c r="U161"/>
      <c r="V161"/>
      <c r="W161"/>
    </row>
    <row r="162" spans="1:23" ht="18" customHeight="1">
      <c r="A162" s="216"/>
      <c r="B162" s="216"/>
      <c r="C162" s="216"/>
      <c r="D162" s="216"/>
      <c r="E162" s="232"/>
      <c r="F162" s="217"/>
      <c r="G162" s="217"/>
      <c r="H162" s="217"/>
      <c r="I162" s="217"/>
      <c r="J162" s="233"/>
      <c r="K162" s="217"/>
      <c r="L162" s="217"/>
      <c r="M162"/>
      <c r="N162"/>
      <c r="O162"/>
      <c r="P162"/>
      <c r="Q162"/>
      <c r="R162"/>
      <c r="S162"/>
      <c r="T162"/>
      <c r="U162"/>
      <c r="V162"/>
      <c r="W162"/>
    </row>
    <row r="163" spans="1:23" ht="18" customHeight="1">
      <c r="A163" s="216"/>
      <c r="B163" s="216"/>
      <c r="C163" s="216"/>
      <c r="D163" s="216"/>
      <c r="E163" s="232"/>
      <c r="F163" s="217"/>
      <c r="G163" s="217"/>
      <c r="H163" s="217"/>
      <c r="I163" s="217"/>
      <c r="J163" s="233"/>
      <c r="K163" s="217"/>
      <c r="L163" s="217"/>
      <c r="M163"/>
      <c r="N163"/>
      <c r="O163"/>
      <c r="P163"/>
      <c r="Q163"/>
      <c r="R163"/>
      <c r="S163"/>
      <c r="T163"/>
      <c r="U163"/>
      <c r="V163"/>
      <c r="W163"/>
    </row>
    <row r="164" spans="1:23" ht="18" customHeight="1">
      <c r="A164" s="216"/>
      <c r="B164" s="216"/>
      <c r="C164" s="216"/>
      <c r="D164" s="216"/>
      <c r="E164" s="232"/>
      <c r="F164" s="217"/>
      <c r="G164" s="217"/>
      <c r="H164" s="217"/>
      <c r="I164" s="217"/>
      <c r="J164" s="233"/>
      <c r="K164" s="217"/>
      <c r="L164" s="217"/>
      <c r="M164"/>
      <c r="N164"/>
      <c r="O164"/>
      <c r="P164"/>
      <c r="Q164"/>
      <c r="R164"/>
      <c r="S164"/>
      <c r="T164"/>
      <c r="U164"/>
      <c r="V164"/>
      <c r="W164"/>
    </row>
    <row r="165" spans="1:23" ht="18" customHeight="1">
      <c r="A165" s="216"/>
      <c r="B165" s="216"/>
      <c r="C165" s="216"/>
      <c r="D165" s="216"/>
      <c r="E165" s="232"/>
      <c r="F165" s="217"/>
      <c r="G165" s="217"/>
      <c r="H165" s="217"/>
      <c r="I165" s="217"/>
      <c r="J165" s="233"/>
      <c r="K165" s="217"/>
      <c r="L165" s="217"/>
      <c r="M165"/>
      <c r="N165"/>
      <c r="O165"/>
      <c r="P165"/>
      <c r="Q165"/>
      <c r="R165"/>
      <c r="S165"/>
      <c r="T165"/>
      <c r="U165"/>
      <c r="V165"/>
      <c r="W165"/>
    </row>
    <row r="166" spans="1:23" ht="18" customHeight="1">
      <c r="A166" s="216"/>
      <c r="B166" s="216"/>
      <c r="C166" s="216"/>
      <c r="D166" s="216"/>
      <c r="E166" s="232"/>
      <c r="F166" s="217"/>
      <c r="G166" s="217"/>
      <c r="H166" s="217"/>
      <c r="I166" s="217"/>
      <c r="J166" s="233"/>
      <c r="K166" s="217"/>
      <c r="L166" s="217"/>
      <c r="M166"/>
      <c r="N166"/>
      <c r="O166"/>
      <c r="P166"/>
      <c r="Q166"/>
      <c r="R166"/>
      <c r="S166"/>
      <c r="T166"/>
      <c r="U166"/>
      <c r="V166"/>
      <c r="W166"/>
    </row>
    <row r="167" spans="1:23" ht="18" customHeight="1">
      <c r="A167" s="216"/>
      <c r="B167" s="216"/>
      <c r="C167" s="216"/>
      <c r="D167" s="216"/>
      <c r="E167" s="232"/>
      <c r="F167" s="217"/>
      <c r="G167" s="217"/>
      <c r="H167" s="217"/>
      <c r="I167" s="217"/>
      <c r="J167" s="233"/>
      <c r="K167" s="217"/>
      <c r="L167" s="217"/>
      <c r="M167"/>
      <c r="N167"/>
      <c r="O167"/>
      <c r="P167"/>
      <c r="Q167"/>
      <c r="R167"/>
      <c r="S167"/>
      <c r="T167"/>
      <c r="U167"/>
      <c r="V167"/>
      <c r="W167"/>
    </row>
    <row r="168" spans="1:23" ht="18" customHeight="1">
      <c r="A168" s="216"/>
      <c r="B168" s="216"/>
      <c r="C168" s="216"/>
      <c r="D168" s="216"/>
      <c r="E168" s="232"/>
      <c r="F168" s="217"/>
      <c r="G168" s="217"/>
      <c r="H168" s="217"/>
      <c r="I168" s="217"/>
      <c r="J168" s="233"/>
      <c r="K168" s="217"/>
      <c r="L168" s="217"/>
      <c r="M168"/>
      <c r="N168"/>
      <c r="O168"/>
      <c r="P168"/>
      <c r="Q168"/>
      <c r="R168"/>
      <c r="S168"/>
      <c r="T168"/>
      <c r="U168"/>
      <c r="V168"/>
      <c r="W168"/>
    </row>
    <row r="169" spans="1:23" ht="18" customHeight="1">
      <c r="A169" s="216"/>
      <c r="B169" s="216"/>
      <c r="C169" s="216"/>
      <c r="D169" s="216"/>
      <c r="E169" s="232"/>
      <c r="F169" s="217"/>
      <c r="G169" s="217"/>
      <c r="H169" s="217"/>
      <c r="I169" s="217"/>
      <c r="J169" s="233"/>
      <c r="K169" s="217"/>
      <c r="L169" s="217"/>
      <c r="M169"/>
      <c r="N169"/>
      <c r="O169"/>
      <c r="P169"/>
      <c r="Q169"/>
      <c r="R169"/>
      <c r="S169"/>
      <c r="T169"/>
      <c r="U169"/>
      <c r="V169"/>
      <c r="W169"/>
    </row>
    <row r="170" spans="1:23" ht="18" customHeight="1">
      <c r="A170" s="216"/>
      <c r="B170" s="216"/>
      <c r="C170" s="216"/>
      <c r="D170" s="216"/>
      <c r="E170" s="232"/>
      <c r="F170" s="217"/>
      <c r="G170" s="217"/>
      <c r="H170" s="217"/>
      <c r="I170" s="217"/>
      <c r="J170" s="233"/>
      <c r="K170" s="217"/>
      <c r="L170" s="217"/>
      <c r="M170"/>
      <c r="N170"/>
      <c r="O170"/>
      <c r="P170"/>
      <c r="Q170"/>
      <c r="R170"/>
      <c r="S170"/>
      <c r="T170"/>
      <c r="U170"/>
      <c r="V170"/>
      <c r="W170"/>
    </row>
    <row r="171" spans="1:23" ht="18" customHeight="1">
      <c r="A171" s="216"/>
      <c r="B171" s="216"/>
      <c r="C171" s="216"/>
      <c r="D171" s="216"/>
      <c r="E171" s="232"/>
      <c r="F171" s="217"/>
      <c r="G171" s="217"/>
      <c r="H171" s="217"/>
      <c r="I171" s="217"/>
      <c r="J171" s="233"/>
      <c r="K171" s="217"/>
      <c r="L171" s="217"/>
      <c r="M171"/>
      <c r="N171"/>
      <c r="O171"/>
      <c r="P171"/>
      <c r="Q171"/>
      <c r="R171"/>
      <c r="S171"/>
      <c r="T171"/>
      <c r="U171"/>
      <c r="V171"/>
      <c r="W171"/>
    </row>
    <row r="172" spans="1:23" ht="18" customHeight="1">
      <c r="A172" s="216"/>
      <c r="B172" s="216"/>
      <c r="C172" s="216"/>
      <c r="D172" s="216"/>
      <c r="E172" s="232"/>
      <c r="F172" s="217"/>
      <c r="G172" s="217"/>
      <c r="H172" s="217"/>
      <c r="I172" s="217"/>
      <c r="J172" s="233"/>
      <c r="K172" s="217"/>
      <c r="L172" s="217"/>
      <c r="M172"/>
      <c r="N172"/>
      <c r="O172"/>
      <c r="P172"/>
      <c r="Q172"/>
      <c r="R172"/>
      <c r="S172"/>
      <c r="T172"/>
      <c r="U172"/>
      <c r="V172"/>
      <c r="W172"/>
    </row>
    <row r="173" spans="1:23" ht="18" customHeight="1">
      <c r="A173" s="216"/>
      <c r="B173" s="216"/>
      <c r="C173" s="216"/>
      <c r="D173" s="216"/>
      <c r="E173" s="232"/>
      <c r="F173" s="217"/>
      <c r="G173" s="217"/>
      <c r="H173" s="217"/>
      <c r="I173" s="217"/>
      <c r="J173" s="233"/>
      <c r="K173" s="217"/>
      <c r="L173" s="217"/>
      <c r="M173"/>
      <c r="N173"/>
      <c r="O173"/>
      <c r="P173"/>
      <c r="Q173"/>
      <c r="R173"/>
      <c r="S173"/>
      <c r="T173"/>
      <c r="U173"/>
      <c r="V173"/>
      <c r="W173"/>
    </row>
    <row r="174" spans="1:23" ht="18" customHeight="1">
      <c r="A174" s="216"/>
      <c r="B174" s="216"/>
      <c r="C174" s="216"/>
      <c r="D174" s="216"/>
      <c r="E174" s="232"/>
      <c r="F174" s="217"/>
      <c r="G174" s="217"/>
      <c r="H174" s="217"/>
      <c r="I174" s="217"/>
      <c r="J174" s="233"/>
      <c r="K174" s="217"/>
      <c r="L174" s="217"/>
      <c r="M174"/>
      <c r="N174"/>
      <c r="O174"/>
      <c r="P174"/>
      <c r="Q174"/>
      <c r="R174"/>
      <c r="S174"/>
      <c r="T174"/>
      <c r="U174"/>
      <c r="V174"/>
      <c r="W174"/>
    </row>
    <row r="175" spans="1:23" ht="18" customHeight="1">
      <c r="A175" s="216"/>
      <c r="B175" s="216"/>
      <c r="C175" s="216"/>
      <c r="D175" s="216"/>
      <c r="E175" s="232"/>
      <c r="F175" s="217"/>
      <c r="G175" s="217"/>
      <c r="H175" s="217"/>
      <c r="I175" s="217"/>
      <c r="J175" s="233"/>
      <c r="K175" s="217"/>
      <c r="L175" s="217"/>
      <c r="M175"/>
      <c r="N175"/>
      <c r="O175"/>
      <c r="P175"/>
      <c r="Q175"/>
      <c r="R175"/>
      <c r="S175"/>
      <c r="T175"/>
      <c r="U175"/>
      <c r="V175"/>
      <c r="W175"/>
    </row>
    <row r="176" spans="1:23" ht="18" customHeight="1">
      <c r="A176" s="216"/>
      <c r="B176" s="216"/>
      <c r="C176" s="216"/>
      <c r="D176" s="216"/>
      <c r="E176" s="232"/>
      <c r="F176" s="217"/>
      <c r="G176" s="217"/>
      <c r="H176" s="217"/>
      <c r="I176" s="217"/>
      <c r="J176" s="233"/>
      <c r="K176" s="217"/>
      <c r="L176" s="217"/>
      <c r="M176"/>
      <c r="N176"/>
      <c r="O176"/>
      <c r="P176"/>
      <c r="Q176"/>
      <c r="R176"/>
      <c r="S176"/>
      <c r="T176"/>
      <c r="U176"/>
      <c r="V176"/>
      <c r="W176"/>
    </row>
    <row r="177" spans="1:23" ht="18" customHeight="1">
      <c r="A177" s="216"/>
      <c r="B177" s="216"/>
      <c r="C177" s="216"/>
      <c r="D177" s="216"/>
      <c r="E177" s="232"/>
      <c r="F177" s="217"/>
      <c r="G177" s="217"/>
      <c r="H177" s="217"/>
      <c r="I177" s="217"/>
      <c r="J177" s="233"/>
      <c r="K177" s="217"/>
      <c r="L177" s="217"/>
      <c r="M177"/>
      <c r="N177"/>
      <c r="O177"/>
      <c r="P177"/>
      <c r="Q177"/>
      <c r="R177"/>
      <c r="S177"/>
      <c r="T177"/>
      <c r="U177"/>
      <c r="V177"/>
      <c r="W177"/>
    </row>
    <row r="178" spans="1:23" ht="18" customHeight="1">
      <c r="A178" s="216"/>
      <c r="B178" s="216"/>
      <c r="C178" s="216"/>
      <c r="D178" s="216"/>
      <c r="E178" s="232"/>
      <c r="F178" s="217"/>
      <c r="G178" s="217"/>
      <c r="H178" s="217"/>
      <c r="I178" s="217"/>
      <c r="J178" s="233"/>
      <c r="K178" s="217"/>
      <c r="L178" s="217"/>
      <c r="M178"/>
      <c r="N178"/>
      <c r="O178"/>
      <c r="P178"/>
      <c r="Q178"/>
      <c r="R178"/>
      <c r="S178"/>
      <c r="T178"/>
      <c r="U178"/>
      <c r="V178"/>
      <c r="W178"/>
    </row>
    <row r="179" spans="1:23" ht="18" customHeight="1">
      <c r="A179" s="216"/>
      <c r="B179" s="216"/>
      <c r="C179" s="216"/>
      <c r="D179" s="216"/>
      <c r="E179" s="232"/>
      <c r="F179" s="217"/>
      <c r="G179" s="217"/>
      <c r="H179" s="217"/>
      <c r="I179" s="217"/>
      <c r="J179" s="233"/>
      <c r="K179" s="217"/>
      <c r="L179" s="217"/>
      <c r="M179"/>
      <c r="N179"/>
      <c r="O179"/>
      <c r="P179"/>
      <c r="Q179"/>
      <c r="R179"/>
      <c r="S179"/>
      <c r="T179"/>
      <c r="U179"/>
      <c r="V179"/>
      <c r="W179"/>
    </row>
    <row r="180" spans="1:23" ht="18" customHeight="1">
      <c r="A180" s="216"/>
      <c r="B180" s="216"/>
      <c r="C180" s="216"/>
      <c r="D180" s="216"/>
      <c r="E180" s="232"/>
      <c r="F180" s="217"/>
      <c r="G180" s="217"/>
      <c r="H180" s="217"/>
      <c r="I180" s="217"/>
      <c r="J180" s="233"/>
      <c r="K180" s="217"/>
      <c r="L180" s="217"/>
      <c r="M180"/>
      <c r="N180"/>
      <c r="O180"/>
      <c r="P180"/>
      <c r="Q180"/>
      <c r="R180"/>
      <c r="S180"/>
      <c r="T180"/>
      <c r="U180"/>
      <c r="V180"/>
      <c r="W180"/>
    </row>
    <row r="181" spans="1:23" ht="18" customHeight="1">
      <c r="A181" s="216"/>
      <c r="B181" s="216"/>
      <c r="C181" s="216"/>
      <c r="D181" s="216"/>
      <c r="E181" s="232"/>
      <c r="F181" s="217"/>
      <c r="G181" s="217"/>
      <c r="H181" s="217"/>
      <c r="I181" s="217"/>
      <c r="J181" s="233"/>
      <c r="K181" s="217"/>
      <c r="L181" s="217"/>
      <c r="M181"/>
      <c r="N181"/>
      <c r="O181"/>
      <c r="P181"/>
      <c r="Q181"/>
      <c r="R181"/>
      <c r="S181"/>
      <c r="T181"/>
      <c r="U181"/>
      <c r="V181"/>
      <c r="W181"/>
    </row>
    <row r="182" spans="1:23" ht="18" customHeight="1">
      <c r="A182" s="216"/>
      <c r="B182" s="216"/>
      <c r="C182" s="216"/>
      <c r="D182" s="216"/>
      <c r="E182" s="232"/>
      <c r="F182" s="217"/>
      <c r="G182" s="217"/>
      <c r="H182" s="217"/>
      <c r="I182" s="217"/>
      <c r="J182" s="233"/>
      <c r="K182" s="217"/>
      <c r="L182" s="217"/>
      <c r="M182"/>
      <c r="N182"/>
      <c r="O182"/>
      <c r="P182"/>
      <c r="Q182"/>
      <c r="R182"/>
      <c r="S182"/>
      <c r="T182"/>
      <c r="U182"/>
      <c r="V182"/>
      <c r="W182"/>
    </row>
    <row r="183" spans="1:23" ht="18" customHeight="1">
      <c r="A183" s="216"/>
      <c r="B183" s="216"/>
      <c r="C183" s="216"/>
      <c r="D183" s="216"/>
      <c r="E183" s="232"/>
      <c r="F183" s="217"/>
      <c r="G183" s="217"/>
      <c r="H183" s="217"/>
      <c r="I183" s="217"/>
      <c r="J183" s="233"/>
      <c r="K183" s="217"/>
      <c r="L183" s="217"/>
      <c r="M183"/>
      <c r="N183"/>
      <c r="O183"/>
      <c r="P183"/>
      <c r="Q183"/>
      <c r="R183"/>
      <c r="S183"/>
      <c r="T183"/>
      <c r="U183"/>
      <c r="V183"/>
      <c r="W183"/>
    </row>
    <row r="184" spans="1:23" ht="18" customHeight="1">
      <c r="A184" s="216"/>
      <c r="B184" s="216"/>
      <c r="C184" s="216"/>
      <c r="D184" s="216"/>
      <c r="E184" s="232"/>
      <c r="F184" s="217"/>
      <c r="G184" s="217"/>
      <c r="H184" s="217"/>
      <c r="I184" s="217"/>
      <c r="J184" s="233"/>
      <c r="K184" s="217"/>
      <c r="L184" s="217"/>
      <c r="M184"/>
      <c r="N184"/>
      <c r="O184"/>
      <c r="P184"/>
      <c r="Q184"/>
      <c r="R184"/>
      <c r="S184"/>
      <c r="T184"/>
      <c r="U184"/>
      <c r="V184"/>
      <c r="W184"/>
    </row>
    <row r="185" spans="1:23" ht="18" customHeight="1">
      <c r="A185" s="216"/>
      <c r="B185" s="216"/>
      <c r="C185" s="216"/>
      <c r="D185" s="216"/>
      <c r="E185" s="232"/>
      <c r="F185" s="217"/>
      <c r="G185" s="217"/>
      <c r="H185" s="217"/>
      <c r="I185" s="217"/>
      <c r="J185" s="233"/>
      <c r="K185" s="217"/>
      <c r="L185" s="217"/>
      <c r="M185"/>
      <c r="N185"/>
      <c r="O185"/>
      <c r="P185"/>
      <c r="Q185"/>
      <c r="R185"/>
      <c r="S185"/>
      <c r="T185"/>
      <c r="U185"/>
      <c r="V185"/>
      <c r="W185"/>
    </row>
    <row r="186" spans="1:23" ht="18" customHeight="1">
      <c r="A186" s="216"/>
      <c r="B186" s="216"/>
      <c r="C186" s="216"/>
      <c r="D186" s="216"/>
      <c r="E186" s="232"/>
      <c r="F186" s="217"/>
      <c r="G186" s="217"/>
      <c r="H186" s="217"/>
      <c r="I186" s="217"/>
      <c r="J186" s="233"/>
      <c r="K186" s="217"/>
      <c r="L186" s="217"/>
      <c r="M186"/>
      <c r="N186"/>
      <c r="O186"/>
      <c r="P186"/>
      <c r="Q186"/>
      <c r="R186"/>
      <c r="S186"/>
      <c r="T186"/>
      <c r="U186"/>
      <c r="V186"/>
      <c r="W186"/>
    </row>
    <row r="187" spans="1:23" ht="18" customHeight="1">
      <c r="A187" s="216"/>
      <c r="B187" s="216"/>
      <c r="C187" s="216"/>
      <c r="D187" s="216"/>
      <c r="E187" s="232"/>
      <c r="F187" s="217"/>
      <c r="G187" s="217"/>
      <c r="H187" s="217"/>
      <c r="I187" s="217"/>
      <c r="J187" s="233"/>
      <c r="K187" s="217"/>
      <c r="L187" s="217"/>
      <c r="M187"/>
      <c r="N187"/>
      <c r="O187"/>
      <c r="P187"/>
      <c r="Q187"/>
      <c r="R187"/>
      <c r="S187"/>
      <c r="T187"/>
      <c r="U187"/>
      <c r="V187"/>
      <c r="W187"/>
    </row>
    <row r="188" spans="1:23" ht="18" customHeight="1">
      <c r="A188" s="216"/>
      <c r="B188" s="216"/>
      <c r="C188" s="216"/>
      <c r="D188" s="216"/>
      <c r="E188" s="232"/>
      <c r="F188" s="217"/>
      <c r="G188" s="217"/>
      <c r="H188" s="217"/>
      <c r="I188" s="217"/>
      <c r="J188" s="233"/>
      <c r="K188" s="217"/>
      <c r="L188" s="217"/>
      <c r="M188"/>
      <c r="N188"/>
      <c r="O188"/>
      <c r="P188"/>
      <c r="Q188"/>
      <c r="R188"/>
      <c r="S188"/>
      <c r="T188"/>
      <c r="U188"/>
      <c r="V188"/>
      <c r="W188"/>
    </row>
    <row r="189" spans="1:23" ht="18" customHeight="1">
      <c r="A189" s="216"/>
      <c r="B189" s="216"/>
      <c r="C189" s="216"/>
      <c r="D189" s="216"/>
      <c r="E189" s="232"/>
      <c r="F189" s="217"/>
      <c r="G189" s="217"/>
      <c r="H189" s="217"/>
      <c r="I189" s="217"/>
      <c r="J189" s="233"/>
      <c r="K189" s="217"/>
      <c r="L189" s="217"/>
      <c r="M189"/>
      <c r="N189"/>
      <c r="O189"/>
      <c r="P189"/>
      <c r="Q189"/>
      <c r="R189"/>
      <c r="S189"/>
      <c r="T189"/>
      <c r="U189"/>
      <c r="V189"/>
      <c r="W189"/>
    </row>
    <row r="190" spans="1:23" ht="18" customHeight="1">
      <c r="A190" s="216"/>
      <c r="B190" s="216"/>
      <c r="C190" s="216"/>
      <c r="D190" s="216"/>
      <c r="E190" s="232"/>
      <c r="F190" s="217"/>
      <c r="G190" s="217"/>
      <c r="H190" s="217"/>
      <c r="I190" s="217"/>
      <c r="J190" s="233"/>
      <c r="K190" s="217"/>
      <c r="L190" s="217"/>
      <c r="M190"/>
      <c r="N190"/>
      <c r="O190"/>
      <c r="P190"/>
      <c r="Q190"/>
      <c r="R190"/>
      <c r="S190"/>
      <c r="T190"/>
      <c r="U190"/>
      <c r="V190"/>
      <c r="W190"/>
    </row>
    <row r="191" spans="1:23" ht="18" customHeight="1">
      <c r="A191" s="216"/>
      <c r="B191" s="216"/>
      <c r="C191" s="216"/>
      <c r="D191" s="216"/>
      <c r="E191" s="232"/>
      <c r="F191" s="217"/>
      <c r="G191" s="217"/>
      <c r="H191" s="217"/>
      <c r="I191" s="217"/>
      <c r="J191" s="233"/>
      <c r="K191" s="217"/>
      <c r="L191" s="217"/>
      <c r="M191"/>
      <c r="N191"/>
      <c r="O191"/>
      <c r="P191"/>
      <c r="Q191"/>
      <c r="R191"/>
      <c r="S191"/>
      <c r="T191"/>
      <c r="U191"/>
      <c r="V191"/>
      <c r="W191"/>
    </row>
    <row r="192" spans="1:23" ht="18" customHeight="1">
      <c r="A192" s="216"/>
      <c r="B192" s="216"/>
      <c r="C192" s="216"/>
      <c r="D192" s="216"/>
      <c r="E192" s="232"/>
      <c r="F192" s="217"/>
      <c r="G192" s="217"/>
      <c r="H192" s="217"/>
      <c r="I192" s="217"/>
      <c r="J192" s="233"/>
      <c r="K192" s="217"/>
      <c r="L192" s="217"/>
      <c r="M192"/>
      <c r="N192"/>
      <c r="O192"/>
      <c r="P192"/>
      <c r="Q192"/>
      <c r="R192"/>
      <c r="S192"/>
      <c r="T192"/>
      <c r="U192"/>
      <c r="V192"/>
      <c r="W192"/>
    </row>
    <row r="193" spans="1:23" ht="18" customHeight="1">
      <c r="A193" s="216"/>
      <c r="B193" s="216"/>
      <c r="C193" s="216"/>
      <c r="D193" s="216"/>
      <c r="E193" s="232"/>
      <c r="F193" s="217"/>
      <c r="G193" s="217"/>
      <c r="H193" s="217"/>
      <c r="I193" s="217"/>
      <c r="J193" s="233"/>
      <c r="K193" s="217"/>
      <c r="L193" s="217"/>
      <c r="M193"/>
      <c r="N193"/>
      <c r="O193"/>
      <c r="P193"/>
      <c r="Q193"/>
      <c r="R193"/>
      <c r="S193"/>
      <c r="T193"/>
      <c r="U193"/>
      <c r="V193"/>
      <c r="W193"/>
    </row>
    <row r="194" spans="1:23" ht="18" customHeight="1">
      <c r="A194" s="216"/>
      <c r="B194" s="216"/>
      <c r="C194" s="216"/>
      <c r="D194" s="216"/>
      <c r="E194" s="232"/>
      <c r="F194" s="217"/>
      <c r="G194" s="217"/>
      <c r="H194" s="217"/>
      <c r="I194" s="217"/>
      <c r="J194" s="233"/>
      <c r="K194" s="217"/>
      <c r="L194" s="217"/>
      <c r="M194"/>
      <c r="N194"/>
      <c r="O194"/>
      <c r="P194"/>
      <c r="Q194"/>
      <c r="R194"/>
      <c r="S194"/>
      <c r="T194"/>
      <c r="U194"/>
      <c r="V194"/>
      <c r="W194"/>
    </row>
    <row r="195" spans="1:23" ht="18" customHeight="1">
      <c r="A195" s="216"/>
      <c r="B195" s="216"/>
      <c r="C195" s="216"/>
      <c r="D195" s="216"/>
      <c r="E195" s="232"/>
      <c r="F195" s="217"/>
      <c r="G195" s="217"/>
      <c r="H195" s="217"/>
      <c r="I195" s="217"/>
      <c r="J195" s="233"/>
      <c r="K195" s="217"/>
      <c r="L195" s="217"/>
      <c r="M195"/>
      <c r="N195"/>
      <c r="O195"/>
      <c r="P195"/>
      <c r="Q195"/>
      <c r="R195"/>
      <c r="S195"/>
      <c r="T195"/>
      <c r="U195"/>
      <c r="V195"/>
      <c r="W195"/>
    </row>
    <row r="196" spans="1:23" ht="18" customHeight="1">
      <c r="A196" s="216"/>
      <c r="B196" s="216"/>
      <c r="C196" s="216"/>
      <c r="D196" s="216"/>
      <c r="E196" s="232"/>
      <c r="F196" s="217"/>
      <c r="G196" s="217"/>
      <c r="H196" s="217"/>
      <c r="I196" s="217"/>
      <c r="J196" s="233"/>
      <c r="K196" s="217"/>
      <c r="L196" s="217"/>
      <c r="M196"/>
      <c r="N196"/>
      <c r="O196"/>
      <c r="P196"/>
      <c r="Q196"/>
      <c r="R196"/>
      <c r="S196"/>
      <c r="T196"/>
      <c r="U196"/>
      <c r="V196"/>
      <c r="W196"/>
    </row>
    <row r="197" spans="1:23" ht="18" customHeight="1">
      <c r="A197" s="216"/>
      <c r="B197" s="216"/>
      <c r="C197" s="216"/>
      <c r="D197" s="216"/>
      <c r="E197" s="232"/>
      <c r="F197" s="217"/>
      <c r="G197" s="217"/>
      <c r="H197" s="217"/>
      <c r="I197" s="217"/>
      <c r="J197" s="233"/>
      <c r="K197" s="217"/>
      <c r="L197" s="217"/>
      <c r="M197"/>
      <c r="N197"/>
      <c r="O197"/>
      <c r="P197"/>
      <c r="Q197"/>
      <c r="R197"/>
      <c r="S197"/>
      <c r="T197"/>
      <c r="U197"/>
      <c r="V197"/>
      <c r="W197"/>
    </row>
    <row r="198" spans="1:23" ht="18" customHeight="1">
      <c r="A198" s="216"/>
      <c r="B198" s="216"/>
      <c r="C198" s="216"/>
      <c r="D198" s="216"/>
      <c r="E198" s="232"/>
      <c r="F198" s="217"/>
      <c r="G198" s="217"/>
      <c r="H198" s="217"/>
      <c r="I198" s="217"/>
      <c r="J198" s="233"/>
      <c r="K198" s="217"/>
      <c r="L198" s="217"/>
      <c r="M198"/>
      <c r="N198"/>
      <c r="O198"/>
      <c r="P198"/>
      <c r="Q198"/>
      <c r="R198"/>
      <c r="S198"/>
      <c r="T198"/>
      <c r="U198"/>
      <c r="V198"/>
      <c r="W198"/>
    </row>
    <row r="199" spans="1:23" ht="18" customHeight="1">
      <c r="A199" s="216"/>
      <c r="B199" s="216"/>
      <c r="C199" s="216"/>
      <c r="D199" s="216"/>
      <c r="E199" s="232"/>
      <c r="F199" s="217"/>
      <c r="G199" s="217"/>
      <c r="H199" s="217"/>
      <c r="I199" s="217"/>
      <c r="J199" s="233"/>
      <c r="K199" s="217"/>
      <c r="L199" s="217"/>
      <c r="M199"/>
      <c r="N199"/>
      <c r="O199"/>
      <c r="P199"/>
      <c r="Q199"/>
      <c r="R199"/>
      <c r="S199"/>
      <c r="T199"/>
      <c r="U199"/>
      <c r="V199"/>
      <c r="W199"/>
    </row>
    <row r="200" spans="1:23" ht="18" customHeight="1">
      <c r="A200" s="216"/>
      <c r="B200" s="216"/>
      <c r="C200" s="216"/>
      <c r="D200" s="216"/>
      <c r="E200" s="232"/>
      <c r="F200" s="217"/>
      <c r="G200" s="217"/>
      <c r="H200" s="217"/>
      <c r="I200" s="217"/>
      <c r="J200" s="233"/>
      <c r="K200" s="217"/>
      <c r="L200" s="217"/>
      <c r="M200"/>
      <c r="N200"/>
      <c r="O200"/>
      <c r="P200"/>
      <c r="Q200"/>
      <c r="R200"/>
      <c r="S200"/>
      <c r="T200"/>
      <c r="U200"/>
      <c r="V200"/>
      <c r="W200"/>
    </row>
    <row r="201" spans="1:23" ht="18" customHeight="1">
      <c r="A201" s="216"/>
      <c r="B201" s="216"/>
      <c r="C201" s="216"/>
      <c r="D201" s="216"/>
      <c r="E201" s="232"/>
      <c r="F201" s="217"/>
      <c r="G201" s="217"/>
      <c r="H201" s="217"/>
      <c r="I201" s="217"/>
      <c r="J201" s="233"/>
      <c r="K201" s="217"/>
      <c r="L201" s="217"/>
      <c r="M201"/>
      <c r="N201"/>
      <c r="O201"/>
      <c r="P201"/>
      <c r="Q201"/>
      <c r="R201"/>
      <c r="S201"/>
      <c r="T201"/>
      <c r="U201"/>
      <c r="V201"/>
      <c r="W201"/>
    </row>
    <row r="202" spans="1:23" ht="18" customHeight="1">
      <c r="A202" s="216"/>
      <c r="B202" s="216"/>
      <c r="C202" s="216"/>
      <c r="D202" s="216"/>
      <c r="E202" s="232"/>
      <c r="F202" s="217"/>
      <c r="G202" s="217"/>
      <c r="H202" s="217"/>
      <c r="I202" s="217"/>
      <c r="J202" s="233"/>
      <c r="K202" s="217"/>
      <c r="L202" s="217"/>
      <c r="M202"/>
      <c r="N202"/>
      <c r="O202"/>
      <c r="P202"/>
      <c r="Q202"/>
      <c r="R202"/>
      <c r="S202"/>
      <c r="T202"/>
      <c r="U202"/>
      <c r="V202"/>
      <c r="W202"/>
    </row>
    <row r="203" spans="1:23" ht="18" customHeight="1">
      <c r="A203" s="216"/>
      <c r="B203" s="216"/>
      <c r="C203" s="216"/>
      <c r="D203" s="216"/>
      <c r="E203" s="232"/>
      <c r="F203" s="217"/>
      <c r="G203" s="217"/>
      <c r="H203" s="217"/>
      <c r="I203" s="217"/>
      <c r="J203" s="233"/>
      <c r="K203" s="217"/>
      <c r="L203" s="217"/>
      <c r="M203"/>
      <c r="N203"/>
      <c r="O203"/>
      <c r="P203"/>
      <c r="Q203"/>
      <c r="R203"/>
      <c r="S203"/>
      <c r="T203"/>
      <c r="U203"/>
      <c r="V203"/>
      <c r="W203"/>
    </row>
    <row r="204" spans="1:23" ht="18" customHeight="1">
      <c r="A204" s="216"/>
      <c r="B204" s="216"/>
      <c r="C204" s="216"/>
      <c r="D204" s="216"/>
      <c r="E204" s="232"/>
      <c r="F204" s="217"/>
      <c r="G204" s="217"/>
      <c r="H204" s="217"/>
      <c r="I204" s="217"/>
      <c r="J204" s="233"/>
      <c r="K204" s="217"/>
      <c r="L204" s="217"/>
      <c r="M204"/>
      <c r="N204"/>
      <c r="O204"/>
      <c r="P204"/>
      <c r="Q204"/>
      <c r="R204"/>
      <c r="S204"/>
      <c r="T204"/>
      <c r="U204"/>
      <c r="V204"/>
      <c r="W204"/>
    </row>
    <row r="205" spans="1:23" ht="18" customHeight="1">
      <c r="A205" s="216"/>
      <c r="B205" s="216"/>
      <c r="C205" s="216"/>
      <c r="D205" s="216"/>
      <c r="E205" s="232"/>
      <c r="F205" s="217"/>
      <c r="G205" s="217"/>
      <c r="H205" s="217"/>
      <c r="I205" s="217"/>
      <c r="J205" s="233"/>
      <c r="K205" s="217"/>
      <c r="L205" s="217"/>
      <c r="M205"/>
      <c r="N205"/>
      <c r="O205"/>
      <c r="P205"/>
      <c r="Q205"/>
      <c r="R205"/>
      <c r="S205"/>
      <c r="T205"/>
      <c r="U205"/>
      <c r="V205"/>
      <c r="W205"/>
    </row>
    <row r="206" spans="1:23" ht="18" customHeight="1">
      <c r="A206" s="216"/>
      <c r="B206" s="216"/>
      <c r="C206" s="216"/>
      <c r="D206" s="216"/>
      <c r="E206" s="232"/>
      <c r="F206" s="217"/>
      <c r="G206" s="217"/>
      <c r="H206" s="217"/>
      <c r="I206" s="217"/>
      <c r="J206" s="233"/>
      <c r="K206" s="217"/>
      <c r="L206" s="217"/>
      <c r="M206"/>
      <c r="N206"/>
      <c r="O206"/>
      <c r="P206"/>
      <c r="Q206"/>
      <c r="R206"/>
      <c r="S206"/>
      <c r="T206"/>
      <c r="U206"/>
      <c r="V206"/>
      <c r="W206"/>
    </row>
    <row r="207" spans="1:23" ht="18" customHeight="1">
      <c r="A207" s="216"/>
      <c r="B207" s="216"/>
      <c r="C207" s="216"/>
      <c r="D207" s="216"/>
      <c r="E207" s="232"/>
      <c r="F207" s="217"/>
      <c r="G207" s="217"/>
      <c r="H207" s="217"/>
      <c r="I207" s="217"/>
      <c r="J207" s="233"/>
      <c r="K207" s="217"/>
      <c r="L207" s="217"/>
      <c r="M207"/>
      <c r="N207"/>
      <c r="O207"/>
      <c r="P207"/>
      <c r="Q207"/>
      <c r="R207"/>
      <c r="S207"/>
      <c r="T207"/>
      <c r="U207"/>
      <c r="V207"/>
      <c r="W207"/>
    </row>
    <row r="208" spans="1:23" ht="18" customHeight="1">
      <c r="A208" s="216"/>
      <c r="B208" s="216"/>
      <c r="C208" s="216"/>
      <c r="D208" s="216"/>
      <c r="E208" s="232"/>
      <c r="F208" s="217"/>
      <c r="G208" s="217"/>
      <c r="H208" s="217"/>
      <c r="I208" s="217"/>
      <c r="J208" s="233"/>
      <c r="K208" s="217"/>
      <c r="L208" s="217"/>
      <c r="M208"/>
      <c r="N208"/>
      <c r="O208"/>
      <c r="P208"/>
      <c r="Q208"/>
      <c r="R208"/>
      <c r="S208"/>
      <c r="T208"/>
      <c r="U208"/>
      <c r="V208"/>
      <c r="W208"/>
    </row>
    <row r="209" spans="1:23" ht="18" customHeight="1">
      <c r="A209" s="216"/>
      <c r="B209" s="216"/>
      <c r="C209" s="216"/>
      <c r="D209" s="216"/>
      <c r="E209" s="232"/>
      <c r="F209" s="217"/>
      <c r="G209" s="217"/>
      <c r="H209" s="217"/>
      <c r="I209" s="217"/>
      <c r="J209" s="233"/>
      <c r="K209" s="217"/>
      <c r="L209" s="217"/>
      <c r="M209"/>
      <c r="N209"/>
      <c r="O209"/>
      <c r="P209"/>
      <c r="Q209"/>
      <c r="R209"/>
      <c r="S209"/>
      <c r="T209"/>
      <c r="U209"/>
      <c r="V209"/>
      <c r="W209"/>
    </row>
    <row r="210" spans="1:23" ht="18" customHeight="1">
      <c r="A210" s="216"/>
      <c r="B210" s="216"/>
      <c r="C210" s="216"/>
      <c r="D210" s="216"/>
      <c r="E210" s="232"/>
      <c r="F210" s="217"/>
      <c r="G210" s="217"/>
      <c r="H210" s="217"/>
      <c r="I210" s="217"/>
      <c r="J210" s="233"/>
      <c r="K210" s="217"/>
      <c r="L210" s="217"/>
      <c r="M210"/>
      <c r="N210"/>
      <c r="O210"/>
      <c r="P210"/>
      <c r="Q210"/>
      <c r="R210"/>
      <c r="S210"/>
      <c r="T210"/>
      <c r="U210"/>
      <c r="V210"/>
      <c r="W210"/>
    </row>
    <row r="211" spans="1:23" ht="18" customHeight="1">
      <c r="A211" s="216"/>
      <c r="B211" s="216"/>
      <c r="C211" s="216"/>
      <c r="D211" s="216"/>
      <c r="E211" s="232"/>
      <c r="F211" s="217"/>
      <c r="G211" s="217"/>
      <c r="H211" s="217"/>
      <c r="I211" s="217"/>
      <c r="J211" s="233"/>
      <c r="K211" s="217"/>
      <c r="L211" s="217"/>
      <c r="M211"/>
      <c r="N211"/>
      <c r="O211"/>
      <c r="P211"/>
      <c r="Q211"/>
      <c r="R211"/>
      <c r="S211"/>
      <c r="T211"/>
      <c r="U211"/>
      <c r="V211"/>
      <c r="W211"/>
    </row>
    <row r="212" spans="1:23" ht="18" customHeight="1">
      <c r="A212" s="216"/>
      <c r="B212" s="216"/>
      <c r="C212" s="216"/>
      <c r="D212" s="216"/>
      <c r="E212" s="232"/>
      <c r="F212" s="217"/>
      <c r="G212" s="217"/>
      <c r="H212" s="217"/>
      <c r="I212" s="217"/>
      <c r="J212" s="233"/>
      <c r="K212" s="217"/>
      <c r="L212" s="217"/>
      <c r="M212"/>
      <c r="N212"/>
      <c r="O212"/>
      <c r="P212"/>
      <c r="Q212"/>
      <c r="R212"/>
      <c r="S212"/>
      <c r="T212"/>
      <c r="U212"/>
      <c r="V212"/>
      <c r="W212"/>
    </row>
    <row r="213" spans="1:23" ht="18" customHeight="1">
      <c r="A213" s="216"/>
      <c r="B213" s="216"/>
      <c r="C213" s="216"/>
      <c r="D213" s="216"/>
      <c r="E213" s="232"/>
      <c r="F213" s="217"/>
      <c r="G213" s="217"/>
      <c r="H213" s="217"/>
      <c r="I213" s="217"/>
      <c r="J213" s="233"/>
      <c r="K213" s="217"/>
      <c r="L213" s="217"/>
      <c r="M213"/>
      <c r="N213"/>
      <c r="O213"/>
      <c r="P213"/>
      <c r="Q213"/>
      <c r="R213"/>
      <c r="S213"/>
      <c r="T213"/>
      <c r="U213"/>
      <c r="V213"/>
      <c r="W213"/>
    </row>
    <row r="214" spans="1:23" ht="18" customHeight="1">
      <c r="A214" s="216"/>
      <c r="B214" s="216"/>
      <c r="C214" s="216"/>
      <c r="D214" s="216"/>
      <c r="E214" s="232"/>
      <c r="F214" s="217"/>
      <c r="G214" s="217"/>
      <c r="H214" s="217"/>
      <c r="I214" s="217"/>
      <c r="J214" s="233"/>
      <c r="K214" s="217"/>
      <c r="L214" s="217"/>
      <c r="M214"/>
      <c r="N214"/>
      <c r="O214"/>
      <c r="P214"/>
      <c r="Q214"/>
      <c r="R214"/>
      <c r="S214"/>
      <c r="T214"/>
      <c r="U214"/>
      <c r="V214"/>
      <c r="W214"/>
    </row>
    <row r="215" spans="1:23" ht="18" customHeight="1">
      <c r="A215" s="216"/>
      <c r="B215" s="216"/>
      <c r="C215" s="216"/>
      <c r="D215" s="216"/>
      <c r="E215" s="232"/>
      <c r="F215" s="217"/>
      <c r="G215" s="217"/>
      <c r="H215" s="217"/>
      <c r="I215" s="217"/>
      <c r="J215" s="233"/>
      <c r="K215" s="217"/>
      <c r="L215" s="217"/>
      <c r="M215"/>
      <c r="N215"/>
      <c r="O215"/>
      <c r="P215"/>
      <c r="Q215"/>
      <c r="R215"/>
      <c r="S215"/>
      <c r="T215"/>
      <c r="U215"/>
      <c r="V215"/>
      <c r="W215"/>
    </row>
    <row r="216" spans="1:23" ht="18" customHeight="1">
      <c r="A216" s="216"/>
      <c r="B216" s="216"/>
      <c r="C216" s="216"/>
      <c r="D216" s="216"/>
      <c r="E216" s="232"/>
      <c r="F216" s="217"/>
      <c r="G216" s="217"/>
      <c r="H216" s="217"/>
      <c r="I216" s="217"/>
      <c r="J216" s="233"/>
      <c r="K216" s="217"/>
      <c r="L216" s="217"/>
      <c r="M216"/>
      <c r="N216"/>
      <c r="O216"/>
      <c r="P216"/>
      <c r="Q216"/>
      <c r="R216"/>
      <c r="S216"/>
      <c r="T216"/>
      <c r="U216"/>
      <c r="V216"/>
      <c r="W216"/>
    </row>
    <row r="217" spans="1:23" ht="18" customHeight="1">
      <c r="A217" s="216"/>
      <c r="B217" s="216"/>
      <c r="C217" s="216"/>
      <c r="D217" s="216"/>
      <c r="E217" s="232"/>
      <c r="F217" s="217"/>
      <c r="G217" s="217"/>
      <c r="H217" s="217"/>
      <c r="I217" s="217"/>
      <c r="J217" s="233"/>
      <c r="K217" s="217"/>
      <c r="L217" s="217"/>
      <c r="M217"/>
      <c r="N217"/>
      <c r="O217"/>
      <c r="P217"/>
      <c r="Q217"/>
      <c r="R217"/>
      <c r="S217"/>
      <c r="T217"/>
      <c r="U217"/>
      <c r="V217"/>
      <c r="W217"/>
    </row>
    <row r="218" spans="1:23" ht="18" customHeight="1">
      <c r="A218" s="216"/>
      <c r="B218" s="216"/>
      <c r="C218" s="216"/>
      <c r="D218" s="216"/>
      <c r="E218" s="232"/>
      <c r="F218" s="217"/>
      <c r="G218" s="217"/>
      <c r="H218" s="217"/>
      <c r="I218" s="217"/>
      <c r="J218" s="233"/>
      <c r="K218" s="217"/>
      <c r="L218" s="217"/>
      <c r="M218"/>
      <c r="N218"/>
      <c r="O218"/>
      <c r="P218"/>
      <c r="Q218"/>
      <c r="R218"/>
      <c r="S218"/>
      <c r="T218"/>
      <c r="U218"/>
      <c r="V218"/>
      <c r="W218"/>
    </row>
    <row r="219" spans="1:23" ht="18" customHeight="1">
      <c r="A219" s="216"/>
      <c r="B219" s="216"/>
      <c r="C219" s="216"/>
      <c r="D219" s="216"/>
      <c r="E219" s="232"/>
      <c r="F219" s="217"/>
      <c r="G219" s="217"/>
      <c r="H219" s="217"/>
      <c r="I219" s="217"/>
      <c r="J219" s="233"/>
      <c r="K219" s="217"/>
      <c r="L219" s="217"/>
      <c r="M219"/>
      <c r="N219"/>
      <c r="O219"/>
      <c r="P219"/>
      <c r="Q219"/>
      <c r="R219"/>
      <c r="S219"/>
      <c r="T219"/>
      <c r="U219"/>
      <c r="V219"/>
      <c r="W219"/>
    </row>
    <row r="220" spans="1:23" ht="18" customHeight="1">
      <c r="A220" s="216"/>
      <c r="B220" s="216"/>
      <c r="C220" s="216"/>
      <c r="D220" s="216"/>
      <c r="E220" s="232"/>
      <c r="F220" s="217"/>
      <c r="G220" s="217"/>
      <c r="H220" s="217"/>
      <c r="I220" s="217"/>
      <c r="J220" s="233"/>
      <c r="K220" s="217"/>
      <c r="L220" s="217"/>
      <c r="M220"/>
      <c r="N220"/>
      <c r="O220"/>
      <c r="P220"/>
      <c r="Q220"/>
      <c r="R220"/>
      <c r="S220"/>
      <c r="T220"/>
      <c r="U220"/>
      <c r="V220"/>
      <c r="W220"/>
    </row>
    <row r="221" spans="1:23" ht="18" customHeight="1">
      <c r="A221" s="216"/>
      <c r="B221" s="216"/>
      <c r="C221" s="216"/>
      <c r="D221" s="216"/>
      <c r="E221" s="232"/>
      <c r="F221" s="217"/>
      <c r="G221" s="217"/>
      <c r="H221" s="217"/>
      <c r="I221" s="217"/>
      <c r="J221" s="233"/>
      <c r="K221" s="217"/>
      <c r="L221" s="217"/>
      <c r="M221"/>
      <c r="N221"/>
      <c r="O221"/>
      <c r="P221"/>
      <c r="Q221"/>
      <c r="R221"/>
      <c r="S221"/>
      <c r="T221"/>
      <c r="U221"/>
      <c r="V221"/>
      <c r="W221"/>
    </row>
    <row r="222" spans="1:23" ht="18" customHeight="1">
      <c r="A222" s="216"/>
      <c r="B222" s="216"/>
      <c r="C222" s="216"/>
      <c r="D222" s="216"/>
      <c r="E222" s="232"/>
      <c r="F222" s="217"/>
      <c r="G222" s="217"/>
      <c r="H222" s="217"/>
      <c r="I222" s="217"/>
      <c r="J222" s="233"/>
      <c r="K222" s="217"/>
      <c r="L222" s="217"/>
      <c r="M222"/>
      <c r="N222"/>
      <c r="O222"/>
      <c r="P222"/>
      <c r="Q222"/>
      <c r="R222"/>
      <c r="S222"/>
      <c r="T222"/>
      <c r="U222"/>
      <c r="V222"/>
      <c r="W222"/>
    </row>
    <row r="223" spans="1:23" ht="18" customHeight="1">
      <c r="A223" s="216"/>
      <c r="B223" s="216"/>
      <c r="C223" s="216"/>
      <c r="D223" s="216"/>
      <c r="E223" s="232"/>
      <c r="F223" s="217"/>
      <c r="G223" s="217"/>
      <c r="H223" s="217"/>
      <c r="I223" s="217"/>
      <c r="J223" s="233"/>
      <c r="K223" s="217"/>
      <c r="L223" s="217"/>
      <c r="M223"/>
      <c r="N223"/>
      <c r="O223"/>
      <c r="P223"/>
      <c r="Q223"/>
      <c r="R223"/>
      <c r="S223"/>
      <c r="T223"/>
      <c r="U223"/>
      <c r="V223"/>
      <c r="W223"/>
    </row>
    <row r="224" spans="1:23" ht="18" customHeight="1">
      <c r="A224" s="216"/>
      <c r="B224" s="216"/>
      <c r="C224" s="216"/>
      <c r="D224" s="216"/>
      <c r="E224" s="232"/>
      <c r="F224" s="217"/>
      <c r="G224" s="217"/>
      <c r="H224" s="217"/>
      <c r="I224" s="217"/>
      <c r="J224" s="233"/>
      <c r="K224" s="217"/>
      <c r="L224" s="217"/>
      <c r="M224"/>
      <c r="N224"/>
      <c r="O224"/>
      <c r="P224"/>
      <c r="Q224"/>
      <c r="R224"/>
      <c r="S224"/>
      <c r="T224"/>
      <c r="U224"/>
      <c r="V224"/>
      <c r="W224"/>
    </row>
    <row r="225" spans="1:23" ht="18" customHeight="1">
      <c r="A225" s="216"/>
      <c r="B225" s="216"/>
      <c r="C225" s="216"/>
      <c r="D225" s="216"/>
      <c r="E225" s="232"/>
      <c r="F225" s="217"/>
      <c r="G225" s="217"/>
      <c r="H225" s="217"/>
      <c r="I225" s="217"/>
      <c r="J225" s="233"/>
      <c r="K225" s="217"/>
      <c r="L225" s="217"/>
      <c r="M225"/>
      <c r="N225"/>
      <c r="O225"/>
      <c r="P225"/>
      <c r="Q225"/>
      <c r="R225"/>
      <c r="S225"/>
      <c r="T225"/>
      <c r="U225"/>
      <c r="V225"/>
      <c r="W225"/>
    </row>
    <row r="226" spans="1:23" ht="18" customHeight="1">
      <c r="A226" s="216"/>
      <c r="B226" s="216"/>
      <c r="C226" s="216"/>
      <c r="D226" s="216"/>
      <c r="E226" s="232"/>
      <c r="F226" s="217"/>
      <c r="G226" s="217"/>
      <c r="H226" s="217"/>
      <c r="I226" s="217"/>
      <c r="J226" s="233"/>
      <c r="K226" s="217"/>
      <c r="L226" s="217"/>
      <c r="M226"/>
      <c r="N226"/>
      <c r="O226"/>
      <c r="P226"/>
      <c r="Q226"/>
      <c r="R226"/>
      <c r="S226"/>
      <c r="T226"/>
      <c r="U226"/>
      <c r="V226"/>
      <c r="W226"/>
    </row>
    <row r="227" spans="1:23" ht="18" customHeight="1">
      <c r="A227" s="216"/>
      <c r="B227" s="216"/>
      <c r="C227" s="216"/>
      <c r="D227" s="216"/>
      <c r="E227" s="232"/>
      <c r="F227" s="217"/>
      <c r="G227" s="217"/>
      <c r="H227" s="217"/>
      <c r="I227" s="217"/>
      <c r="J227" s="233"/>
      <c r="K227" s="217"/>
      <c r="L227" s="217"/>
      <c r="M227"/>
      <c r="N227"/>
      <c r="O227"/>
      <c r="P227"/>
      <c r="Q227"/>
      <c r="R227"/>
      <c r="S227"/>
      <c r="T227"/>
      <c r="U227"/>
      <c r="V227"/>
      <c r="W227"/>
    </row>
    <row r="228" spans="1:23" ht="18" customHeight="1">
      <c r="A228" s="216"/>
      <c r="B228" s="216"/>
      <c r="C228" s="216"/>
      <c r="D228" s="216"/>
      <c r="E228" s="232"/>
      <c r="F228" s="217"/>
      <c r="G228" s="217"/>
      <c r="H228" s="217"/>
      <c r="I228" s="217"/>
      <c r="J228" s="233"/>
      <c r="K228" s="217"/>
      <c r="L228" s="217"/>
      <c r="M228"/>
      <c r="N228"/>
      <c r="O228"/>
      <c r="P228"/>
      <c r="Q228"/>
      <c r="R228"/>
      <c r="S228"/>
      <c r="T228"/>
      <c r="U228"/>
      <c r="V228"/>
      <c r="W228"/>
    </row>
    <row r="229" spans="1:23" ht="18" customHeight="1">
      <c r="A229" s="216"/>
      <c r="B229" s="216"/>
      <c r="C229" s="216"/>
      <c r="D229" s="216"/>
      <c r="E229" s="232"/>
      <c r="F229" s="217"/>
      <c r="G229" s="217"/>
      <c r="H229" s="217"/>
      <c r="I229" s="217"/>
      <c r="J229" s="233"/>
      <c r="K229" s="217"/>
      <c r="L229" s="217"/>
      <c r="M229"/>
      <c r="N229"/>
      <c r="O229"/>
      <c r="P229"/>
      <c r="Q229"/>
      <c r="R229"/>
      <c r="S229"/>
      <c r="T229"/>
      <c r="U229"/>
      <c r="V229"/>
      <c r="W229"/>
    </row>
    <row r="230" spans="1:23" ht="18" customHeight="1">
      <c r="A230" s="216"/>
      <c r="B230" s="216"/>
      <c r="C230" s="216"/>
      <c r="D230" s="216"/>
      <c r="E230" s="232"/>
      <c r="F230" s="217"/>
      <c r="G230" s="217"/>
      <c r="H230" s="217"/>
      <c r="I230" s="217"/>
      <c r="J230" s="233"/>
      <c r="K230" s="217"/>
      <c r="L230" s="217"/>
      <c r="M230"/>
      <c r="N230"/>
      <c r="O230"/>
      <c r="P230"/>
      <c r="Q230"/>
      <c r="R230"/>
      <c r="S230"/>
      <c r="T230"/>
      <c r="U230"/>
      <c r="V230"/>
      <c r="W230"/>
    </row>
    <row r="231" spans="1:23" ht="18" customHeight="1">
      <c r="A231" s="216"/>
      <c r="B231" s="216"/>
      <c r="C231" s="216"/>
      <c r="D231" s="216"/>
      <c r="E231" s="232"/>
      <c r="F231" s="217"/>
      <c r="G231" s="217"/>
      <c r="H231" s="217"/>
      <c r="I231" s="217"/>
      <c r="J231" s="233"/>
      <c r="K231" s="217"/>
      <c r="L231" s="217"/>
      <c r="M231"/>
      <c r="N231"/>
      <c r="O231"/>
      <c r="P231"/>
      <c r="Q231"/>
      <c r="R231"/>
      <c r="S231"/>
      <c r="T231"/>
      <c r="U231"/>
      <c r="V231"/>
      <c r="W231"/>
    </row>
    <row r="232" spans="1:23" ht="18" customHeight="1">
      <c r="A232" s="216"/>
      <c r="B232" s="216"/>
      <c r="C232" s="216"/>
      <c r="D232" s="216"/>
      <c r="E232" s="232"/>
      <c r="F232" s="217"/>
      <c r="G232" s="217"/>
      <c r="H232" s="217"/>
      <c r="I232" s="217"/>
      <c r="J232" s="233"/>
      <c r="K232" s="217"/>
      <c r="L232" s="217"/>
      <c r="M232"/>
      <c r="N232"/>
      <c r="O232"/>
      <c r="P232"/>
      <c r="Q232"/>
      <c r="R232"/>
      <c r="S232"/>
      <c r="T232"/>
      <c r="U232"/>
      <c r="V232"/>
      <c r="W232"/>
    </row>
    <row r="233" spans="1:23" ht="18" customHeight="1">
      <c r="A233" s="216"/>
      <c r="B233" s="216"/>
      <c r="C233" s="216"/>
      <c r="D233" s="216"/>
      <c r="E233" s="232"/>
      <c r="F233" s="217"/>
      <c r="G233" s="217"/>
      <c r="H233" s="217"/>
      <c r="I233" s="217"/>
      <c r="J233" s="233"/>
      <c r="K233" s="217"/>
      <c r="L233" s="217"/>
      <c r="M233"/>
      <c r="N233"/>
      <c r="O233"/>
      <c r="P233"/>
      <c r="Q233"/>
      <c r="R233"/>
      <c r="S233"/>
      <c r="T233"/>
      <c r="U233"/>
      <c r="V233"/>
      <c r="W233"/>
    </row>
    <row r="234" spans="1:23" ht="18" customHeight="1">
      <c r="A234" s="216"/>
      <c r="B234" s="216"/>
      <c r="C234" s="216"/>
      <c r="D234" s="216"/>
      <c r="E234" s="232"/>
      <c r="F234" s="217"/>
      <c r="G234" s="217"/>
      <c r="H234" s="217"/>
      <c r="I234" s="217"/>
      <c r="J234" s="233"/>
      <c r="K234" s="217"/>
      <c r="L234" s="217"/>
      <c r="M234"/>
      <c r="N234"/>
      <c r="O234"/>
      <c r="P234"/>
      <c r="Q234"/>
      <c r="R234"/>
      <c r="S234"/>
      <c r="T234"/>
      <c r="U234"/>
      <c r="V234"/>
      <c r="W234"/>
    </row>
    <row r="235" spans="1:23" ht="18" customHeight="1">
      <c r="A235" s="216"/>
      <c r="B235" s="216"/>
      <c r="C235" s="216"/>
      <c r="D235" s="216"/>
      <c r="E235" s="232"/>
      <c r="F235" s="217"/>
      <c r="G235" s="217"/>
      <c r="H235" s="217"/>
      <c r="I235" s="217"/>
      <c r="J235" s="233"/>
      <c r="K235" s="217"/>
      <c r="L235" s="217"/>
      <c r="M235"/>
      <c r="N235"/>
      <c r="O235"/>
      <c r="P235"/>
      <c r="Q235"/>
      <c r="R235"/>
      <c r="S235"/>
      <c r="T235"/>
      <c r="U235"/>
      <c r="V235"/>
      <c r="W235"/>
    </row>
    <row r="236" spans="1:23" ht="18" customHeight="1">
      <c r="A236" s="216"/>
      <c r="B236" s="216"/>
      <c r="C236" s="216"/>
      <c r="D236" s="216"/>
      <c r="E236" s="232"/>
      <c r="F236" s="217"/>
      <c r="G236" s="217"/>
      <c r="H236" s="217"/>
      <c r="I236" s="217"/>
      <c r="J236" s="233"/>
      <c r="K236" s="217"/>
      <c r="L236" s="217"/>
      <c r="M236"/>
      <c r="N236"/>
      <c r="O236"/>
      <c r="P236"/>
      <c r="Q236"/>
      <c r="R236"/>
      <c r="S236"/>
      <c r="T236"/>
      <c r="U236"/>
      <c r="V236"/>
      <c r="W236"/>
    </row>
    <row r="237" spans="1:23" ht="18" customHeight="1">
      <c r="A237" s="216"/>
      <c r="B237" s="216"/>
      <c r="C237" s="216"/>
      <c r="D237" s="216"/>
      <c r="E237" s="232"/>
      <c r="F237" s="217"/>
      <c r="G237" s="217"/>
      <c r="H237" s="217"/>
      <c r="I237" s="217"/>
      <c r="J237" s="233"/>
      <c r="K237" s="217"/>
      <c r="L237" s="217"/>
      <c r="M237"/>
      <c r="N237"/>
      <c r="O237"/>
      <c r="P237"/>
      <c r="Q237"/>
      <c r="R237"/>
      <c r="S237"/>
      <c r="T237"/>
      <c r="U237"/>
      <c r="V237"/>
      <c r="W237"/>
    </row>
    <row r="238" spans="1:23" ht="18" customHeight="1">
      <c r="A238" s="216"/>
      <c r="B238" s="216"/>
      <c r="C238" s="216"/>
      <c r="D238" s="216"/>
      <c r="E238" s="232"/>
      <c r="F238" s="217"/>
      <c r="G238" s="217"/>
      <c r="H238" s="217"/>
      <c r="I238" s="217"/>
      <c r="J238" s="233"/>
      <c r="K238" s="217"/>
      <c r="L238" s="217"/>
      <c r="M238"/>
      <c r="N238"/>
      <c r="O238"/>
      <c r="P238"/>
      <c r="Q238"/>
      <c r="R238"/>
      <c r="S238"/>
      <c r="T238"/>
      <c r="U238"/>
      <c r="V238"/>
      <c r="W238"/>
    </row>
    <row r="239" spans="1:23" ht="18" customHeight="1">
      <c r="A239" s="216"/>
      <c r="B239" s="216"/>
      <c r="C239" s="216"/>
      <c r="D239" s="216"/>
      <c r="E239" s="232"/>
      <c r="F239" s="217"/>
      <c r="G239" s="217"/>
      <c r="H239" s="217"/>
      <c r="I239" s="217"/>
      <c r="J239" s="233"/>
      <c r="K239" s="217"/>
      <c r="L239" s="217"/>
      <c r="M239"/>
      <c r="N239"/>
      <c r="O239"/>
      <c r="P239"/>
      <c r="Q239"/>
      <c r="R239"/>
      <c r="S239"/>
      <c r="T239"/>
      <c r="U239"/>
      <c r="V239"/>
      <c r="W239"/>
    </row>
    <row r="240" spans="1:23" ht="18" customHeight="1">
      <c r="A240" s="216"/>
      <c r="B240" s="216"/>
      <c r="C240" s="216"/>
      <c r="D240" s="216"/>
      <c r="E240" s="232"/>
      <c r="F240" s="217"/>
      <c r="G240" s="217"/>
      <c r="H240" s="217"/>
      <c r="I240" s="217"/>
      <c r="J240" s="233"/>
      <c r="K240" s="217"/>
      <c r="L240" s="217"/>
      <c r="M240"/>
      <c r="N240"/>
      <c r="O240"/>
      <c r="P240"/>
      <c r="Q240"/>
      <c r="R240"/>
      <c r="S240"/>
      <c r="T240"/>
      <c r="U240"/>
      <c r="V240"/>
      <c r="W240"/>
    </row>
    <row r="241" spans="1:23" ht="18" customHeight="1">
      <c r="A241" s="216"/>
      <c r="B241" s="216"/>
      <c r="C241" s="216"/>
      <c r="D241" s="216"/>
      <c r="E241" s="232"/>
      <c r="F241" s="217"/>
      <c r="G241" s="217"/>
      <c r="H241" s="217"/>
      <c r="I241" s="217"/>
      <c r="J241" s="233"/>
      <c r="K241" s="217"/>
      <c r="L241" s="217"/>
      <c r="M241"/>
      <c r="N241"/>
      <c r="O241"/>
      <c r="P241"/>
      <c r="Q241"/>
      <c r="R241"/>
      <c r="S241"/>
      <c r="T241"/>
      <c r="U241"/>
      <c r="V241"/>
      <c r="W241"/>
    </row>
    <row r="242" spans="1:23" ht="18" customHeight="1">
      <c r="A242" s="216"/>
      <c r="B242" s="216"/>
      <c r="C242" s="216"/>
      <c r="D242" s="216"/>
      <c r="E242" s="232"/>
      <c r="F242" s="217"/>
      <c r="G242" s="217"/>
      <c r="H242" s="217"/>
      <c r="I242" s="217"/>
      <c r="J242" s="233"/>
      <c r="K242" s="217"/>
      <c r="L242" s="217"/>
      <c r="M242"/>
      <c r="N242"/>
      <c r="O242"/>
      <c r="P242"/>
      <c r="Q242"/>
      <c r="R242"/>
      <c r="S242"/>
      <c r="T242"/>
      <c r="U242"/>
      <c r="V242"/>
      <c r="W242"/>
    </row>
    <row r="243" spans="1:23" ht="18" customHeight="1">
      <c r="A243" s="216"/>
      <c r="B243" s="216"/>
      <c r="C243" s="216"/>
      <c r="D243" s="216"/>
      <c r="E243" s="232"/>
      <c r="F243" s="217"/>
      <c r="G243" s="217"/>
      <c r="H243" s="217"/>
      <c r="I243" s="217"/>
      <c r="J243" s="233"/>
      <c r="K243" s="217"/>
      <c r="L243" s="217"/>
      <c r="M243"/>
      <c r="N243"/>
      <c r="O243"/>
      <c r="P243"/>
      <c r="Q243"/>
      <c r="R243"/>
      <c r="S243"/>
      <c r="T243"/>
      <c r="U243"/>
      <c r="V243"/>
      <c r="W243"/>
    </row>
    <row r="244" spans="1:23" ht="18" customHeight="1">
      <c r="A244" s="216"/>
      <c r="B244" s="216"/>
      <c r="C244" s="216"/>
      <c r="D244" s="216"/>
      <c r="E244" s="232"/>
      <c r="F244" s="217"/>
      <c r="G244" s="217"/>
      <c r="H244" s="217"/>
      <c r="I244" s="217"/>
      <c r="J244" s="233"/>
      <c r="K244" s="217"/>
      <c r="L244" s="217"/>
      <c r="M244"/>
      <c r="N244"/>
      <c r="O244"/>
      <c r="P244"/>
      <c r="Q244"/>
      <c r="R244"/>
      <c r="S244"/>
      <c r="T244"/>
      <c r="U244"/>
      <c r="V244"/>
      <c r="W244"/>
    </row>
    <row r="245" spans="1:23" ht="18" customHeight="1">
      <c r="A245" s="216"/>
      <c r="B245" s="216"/>
      <c r="C245" s="216"/>
      <c r="D245" s="216"/>
      <c r="E245" s="232"/>
      <c r="F245" s="217"/>
      <c r="G245" s="217"/>
      <c r="H245" s="217"/>
      <c r="I245" s="217"/>
      <c r="J245" s="233"/>
      <c r="K245" s="217"/>
      <c r="L245" s="217"/>
      <c r="M245"/>
      <c r="N245"/>
      <c r="O245"/>
      <c r="P245"/>
      <c r="Q245"/>
      <c r="R245"/>
      <c r="S245"/>
      <c r="T245"/>
      <c r="U245"/>
      <c r="V245"/>
      <c r="W245"/>
    </row>
    <row r="246" spans="1:23" ht="18" customHeight="1">
      <c r="A246" s="216"/>
      <c r="B246" s="216"/>
      <c r="C246" s="216"/>
      <c r="D246" s="216"/>
      <c r="E246" s="232"/>
      <c r="F246" s="217"/>
      <c r="G246" s="217"/>
      <c r="H246" s="217"/>
      <c r="I246" s="217"/>
      <c r="J246" s="233"/>
      <c r="K246" s="217"/>
      <c r="L246" s="217"/>
      <c r="M246"/>
      <c r="N246"/>
      <c r="O246"/>
      <c r="P246"/>
      <c r="Q246"/>
      <c r="R246"/>
      <c r="S246"/>
      <c r="T246"/>
      <c r="U246"/>
      <c r="V246"/>
      <c r="W246"/>
    </row>
    <row r="247" spans="1:23" ht="18" customHeight="1">
      <c r="A247" s="216"/>
      <c r="B247" s="216"/>
      <c r="C247" s="216"/>
      <c r="D247" s="216"/>
      <c r="E247" s="232"/>
      <c r="F247" s="217"/>
      <c r="G247" s="217"/>
      <c r="H247" s="217"/>
      <c r="I247" s="217"/>
      <c r="J247" s="233"/>
      <c r="K247" s="217"/>
      <c r="L247" s="217"/>
      <c r="M247"/>
      <c r="N247"/>
      <c r="O247"/>
      <c r="P247"/>
      <c r="Q247"/>
      <c r="R247"/>
      <c r="S247"/>
      <c r="T247"/>
      <c r="U247"/>
      <c r="V247"/>
      <c r="W247"/>
    </row>
    <row r="248" spans="1:23" ht="18" customHeight="1">
      <c r="A248" s="216"/>
      <c r="B248" s="216"/>
      <c r="C248" s="216"/>
      <c r="D248" s="216"/>
      <c r="E248" s="232"/>
      <c r="F248" s="217"/>
      <c r="G248" s="217"/>
      <c r="H248" s="217"/>
      <c r="I248" s="217"/>
      <c r="J248" s="233"/>
      <c r="K248" s="217"/>
      <c r="L248" s="217"/>
      <c r="M248"/>
      <c r="N248"/>
      <c r="O248"/>
      <c r="P248"/>
      <c r="Q248"/>
      <c r="R248"/>
      <c r="S248"/>
      <c r="T248"/>
      <c r="U248"/>
      <c r="V248"/>
      <c r="W248"/>
    </row>
    <row r="249" spans="1:23" ht="18" customHeight="1">
      <c r="A249" s="216"/>
      <c r="B249" s="216"/>
      <c r="C249" s="216"/>
      <c r="D249" s="216"/>
      <c r="E249" s="232"/>
      <c r="F249" s="217"/>
      <c r="G249" s="217"/>
      <c r="H249" s="217"/>
      <c r="I249" s="217"/>
      <c r="J249" s="233"/>
      <c r="K249" s="217"/>
      <c r="L249" s="217"/>
      <c r="M249"/>
      <c r="N249"/>
      <c r="O249"/>
      <c r="P249"/>
      <c r="Q249"/>
      <c r="R249"/>
      <c r="S249"/>
      <c r="T249"/>
      <c r="U249"/>
      <c r="V249"/>
      <c r="W249"/>
    </row>
    <row r="250" spans="1:23" ht="18" customHeight="1">
      <c r="A250" s="216"/>
      <c r="B250" s="216"/>
      <c r="C250" s="216"/>
      <c r="D250" s="216"/>
      <c r="E250" s="232"/>
      <c r="F250" s="217"/>
      <c r="G250" s="217"/>
      <c r="H250" s="217"/>
      <c r="I250" s="217"/>
      <c r="J250" s="233"/>
      <c r="K250" s="217"/>
      <c r="L250" s="217"/>
      <c r="M250"/>
      <c r="N250"/>
      <c r="O250"/>
      <c r="P250"/>
      <c r="Q250"/>
      <c r="R250"/>
      <c r="S250"/>
      <c r="T250"/>
      <c r="U250"/>
      <c r="V250"/>
      <c r="W250"/>
    </row>
    <row r="251" spans="1:23" ht="18" customHeight="1">
      <c r="A251" s="216"/>
      <c r="B251" s="216"/>
      <c r="C251" s="216"/>
      <c r="D251" s="216"/>
      <c r="E251" s="232"/>
      <c r="F251" s="217"/>
      <c r="G251" s="217"/>
      <c r="H251" s="217"/>
      <c r="I251" s="217"/>
      <c r="J251" s="233"/>
      <c r="K251" s="217"/>
      <c r="L251" s="217"/>
      <c r="M251"/>
      <c r="N251"/>
      <c r="O251"/>
      <c r="P251"/>
      <c r="Q251"/>
      <c r="R251"/>
      <c r="S251"/>
      <c r="T251"/>
      <c r="U251"/>
      <c r="V251"/>
      <c r="W251"/>
    </row>
    <row r="252" spans="1:23" ht="18" customHeight="1">
      <c r="A252" s="216"/>
      <c r="B252" s="216"/>
      <c r="C252" s="216"/>
      <c r="D252" s="216"/>
      <c r="E252" s="232"/>
      <c r="F252" s="217"/>
      <c r="G252" s="217"/>
      <c r="H252" s="217"/>
      <c r="I252" s="217"/>
      <c r="J252" s="233"/>
      <c r="K252" s="217"/>
      <c r="L252" s="217"/>
      <c r="M252"/>
      <c r="N252"/>
      <c r="O252"/>
      <c r="P252"/>
      <c r="Q252"/>
      <c r="R252"/>
      <c r="S252"/>
      <c r="T252"/>
      <c r="U252"/>
      <c r="V252"/>
      <c r="W252"/>
    </row>
    <row r="253" spans="1:23" ht="18" customHeight="1">
      <c r="A253" s="216"/>
      <c r="B253" s="216"/>
      <c r="C253" s="216"/>
      <c r="D253" s="216"/>
      <c r="E253" s="232"/>
      <c r="F253" s="217"/>
      <c r="G253" s="217"/>
      <c r="H253" s="217"/>
      <c r="I253" s="217"/>
      <c r="J253" s="233"/>
      <c r="K253" s="217"/>
      <c r="L253" s="217"/>
      <c r="M253"/>
      <c r="N253"/>
      <c r="O253"/>
      <c r="P253"/>
      <c r="Q253"/>
      <c r="R253"/>
      <c r="S253"/>
      <c r="T253"/>
      <c r="U253"/>
      <c r="V253"/>
      <c r="W253"/>
    </row>
    <row r="254" spans="1:23" ht="18" customHeight="1">
      <c r="A254" s="216"/>
      <c r="B254" s="216"/>
      <c r="C254" s="216"/>
      <c r="D254" s="216"/>
      <c r="E254" s="232"/>
      <c r="F254" s="217"/>
      <c r="G254" s="217"/>
      <c r="H254" s="217"/>
      <c r="I254" s="217"/>
      <c r="J254" s="233"/>
      <c r="K254" s="217"/>
      <c r="L254" s="217"/>
      <c r="M254"/>
      <c r="N254"/>
      <c r="O254"/>
      <c r="P254"/>
      <c r="Q254"/>
      <c r="R254"/>
      <c r="S254"/>
      <c r="T254"/>
      <c r="U254"/>
      <c r="V254"/>
      <c r="W254"/>
    </row>
    <row r="255" spans="1:23" ht="18" customHeight="1">
      <c r="A255" s="216"/>
      <c r="B255" s="216"/>
      <c r="C255" s="216"/>
      <c r="D255" s="216"/>
      <c r="E255" s="232"/>
      <c r="F255" s="217"/>
      <c r="G255" s="217"/>
      <c r="H255" s="217"/>
      <c r="I255" s="217"/>
      <c r="J255" s="233"/>
      <c r="K255" s="217"/>
      <c r="L255" s="217"/>
      <c r="M255"/>
      <c r="N255"/>
      <c r="O255"/>
      <c r="P255"/>
      <c r="Q255"/>
      <c r="R255"/>
      <c r="S255"/>
      <c r="T255"/>
      <c r="U255"/>
      <c r="V255"/>
      <c r="W255"/>
    </row>
    <row r="256" spans="1:23" ht="18" customHeight="1">
      <c r="A256" s="216"/>
      <c r="B256" s="216"/>
      <c r="C256" s="216"/>
      <c r="D256" s="216"/>
      <c r="E256" s="232"/>
      <c r="F256" s="217"/>
      <c r="G256" s="217"/>
      <c r="H256" s="217"/>
      <c r="I256" s="217"/>
      <c r="J256" s="233"/>
      <c r="K256" s="217"/>
      <c r="L256" s="217"/>
      <c r="M256"/>
      <c r="N256"/>
      <c r="O256"/>
      <c r="P256"/>
      <c r="Q256"/>
      <c r="R256"/>
      <c r="S256"/>
      <c r="T256"/>
      <c r="U256"/>
      <c r="V256"/>
      <c r="W256"/>
    </row>
    <row r="257" spans="1:23" ht="18" customHeight="1">
      <c r="A257" s="216"/>
      <c r="B257" s="216"/>
      <c r="C257" s="216"/>
      <c r="D257" s="216"/>
      <c r="E257" s="232"/>
      <c r="F257" s="217"/>
      <c r="G257" s="217"/>
      <c r="H257" s="217"/>
      <c r="I257" s="217"/>
      <c r="J257" s="233"/>
      <c r="K257" s="217"/>
      <c r="L257" s="217"/>
      <c r="M257"/>
      <c r="N257"/>
      <c r="O257"/>
      <c r="P257"/>
      <c r="Q257"/>
      <c r="R257"/>
      <c r="S257"/>
      <c r="T257"/>
      <c r="U257"/>
      <c r="V257"/>
      <c r="W257"/>
    </row>
    <row r="258" spans="1:23" ht="18" customHeight="1">
      <c r="A258" s="216"/>
      <c r="B258" s="216"/>
      <c r="C258" s="216"/>
      <c r="D258" s="216"/>
      <c r="E258" s="232"/>
      <c r="F258" s="217"/>
      <c r="G258" s="217"/>
      <c r="H258" s="217"/>
      <c r="I258" s="217"/>
      <c r="J258" s="233"/>
      <c r="K258" s="217"/>
      <c r="L258" s="217"/>
      <c r="M258"/>
      <c r="N258"/>
      <c r="O258"/>
      <c r="P258"/>
      <c r="Q258"/>
      <c r="R258"/>
      <c r="S258"/>
      <c r="T258"/>
      <c r="U258"/>
      <c r="V258"/>
      <c r="W258"/>
    </row>
    <row r="259" spans="1:23" ht="18" customHeight="1">
      <c r="A259" s="216"/>
      <c r="B259" s="216"/>
      <c r="C259" s="216"/>
      <c r="D259" s="216"/>
      <c r="E259" s="232"/>
      <c r="F259" s="217"/>
      <c r="G259" s="217"/>
      <c r="H259" s="217"/>
      <c r="I259" s="217"/>
      <c r="J259" s="233"/>
      <c r="K259" s="217"/>
      <c r="L259" s="217"/>
      <c r="M259"/>
      <c r="N259"/>
      <c r="O259"/>
      <c r="P259"/>
      <c r="Q259"/>
      <c r="R259"/>
      <c r="S259"/>
      <c r="T259"/>
      <c r="U259"/>
      <c r="V259"/>
      <c r="W259"/>
    </row>
    <row r="260" spans="1:23" ht="18" customHeight="1">
      <c r="A260" s="216"/>
      <c r="B260" s="216"/>
      <c r="C260" s="216"/>
      <c r="D260" s="216"/>
      <c r="E260" s="232"/>
      <c r="F260" s="217"/>
      <c r="G260" s="217"/>
      <c r="H260" s="217"/>
      <c r="I260" s="217"/>
      <c r="J260" s="233"/>
      <c r="K260" s="217"/>
      <c r="L260" s="217"/>
      <c r="M260"/>
      <c r="N260"/>
      <c r="O260"/>
      <c r="P260"/>
      <c r="Q260"/>
      <c r="R260"/>
      <c r="S260"/>
      <c r="T260"/>
      <c r="U260"/>
      <c r="V260"/>
      <c r="W260"/>
    </row>
    <row r="261" spans="1:23" ht="18" customHeight="1">
      <c r="A261" s="216"/>
      <c r="B261" s="216"/>
      <c r="C261" s="216"/>
      <c r="D261" s="216"/>
      <c r="E261" s="232"/>
      <c r="F261" s="217"/>
      <c r="G261" s="217"/>
      <c r="H261" s="217"/>
      <c r="I261" s="217"/>
      <c r="J261" s="233"/>
      <c r="K261" s="217"/>
      <c r="L261" s="217"/>
      <c r="M261"/>
      <c r="N261"/>
      <c r="O261"/>
      <c r="P261"/>
      <c r="Q261"/>
      <c r="R261"/>
      <c r="S261"/>
      <c r="T261"/>
      <c r="U261"/>
      <c r="V261"/>
      <c r="W261"/>
    </row>
    <row r="262" spans="1:23" ht="18" customHeight="1">
      <c r="A262" s="216"/>
      <c r="B262" s="216"/>
      <c r="C262" s="216"/>
      <c r="D262" s="216"/>
      <c r="E262" s="232"/>
      <c r="F262" s="217"/>
      <c r="G262" s="217"/>
      <c r="H262" s="217"/>
      <c r="I262" s="217"/>
      <c r="J262" s="233"/>
      <c r="K262" s="217"/>
      <c r="L262" s="217"/>
      <c r="M262"/>
      <c r="N262"/>
      <c r="O262"/>
      <c r="P262"/>
      <c r="Q262"/>
      <c r="R262"/>
      <c r="S262"/>
      <c r="T262"/>
      <c r="U262"/>
      <c r="V262"/>
      <c r="W262"/>
    </row>
    <row r="263" spans="1:23" ht="18" customHeight="1">
      <c r="A263" s="216"/>
      <c r="B263" s="216"/>
      <c r="C263" s="216"/>
      <c r="D263" s="216"/>
      <c r="E263" s="232"/>
      <c r="F263" s="217"/>
      <c r="G263" s="217"/>
      <c r="H263" s="217"/>
      <c r="I263" s="217"/>
      <c r="J263" s="233"/>
      <c r="K263" s="217"/>
      <c r="L263" s="217"/>
      <c r="M263"/>
      <c r="N263"/>
      <c r="O263"/>
      <c r="P263"/>
      <c r="Q263"/>
      <c r="R263"/>
      <c r="S263"/>
      <c r="T263"/>
      <c r="U263"/>
      <c r="V263"/>
      <c r="W263"/>
    </row>
    <row r="264" spans="1:23" ht="18" customHeight="1">
      <c r="A264" s="216"/>
      <c r="B264" s="216"/>
      <c r="C264" s="216"/>
      <c r="D264" s="216"/>
      <c r="E264" s="232"/>
      <c r="F264" s="217"/>
      <c r="G264" s="217"/>
      <c r="H264" s="217"/>
      <c r="I264" s="217"/>
      <c r="J264" s="233"/>
      <c r="K264" s="217"/>
      <c r="L264" s="217"/>
      <c r="M264"/>
      <c r="N264"/>
      <c r="O264"/>
      <c r="P264"/>
      <c r="Q264"/>
      <c r="R264"/>
      <c r="S264"/>
      <c r="T264"/>
      <c r="U264"/>
      <c r="V264"/>
      <c r="W264"/>
    </row>
    <row r="265" spans="1:23" ht="18" customHeight="1">
      <c r="A265" s="216"/>
      <c r="B265" s="216"/>
      <c r="C265" s="216"/>
      <c r="D265" s="216"/>
      <c r="E265" s="232"/>
      <c r="F265" s="217"/>
      <c r="G265" s="217"/>
      <c r="H265" s="217"/>
      <c r="I265" s="217"/>
      <c r="J265" s="233"/>
      <c r="K265" s="217"/>
      <c r="L265" s="217"/>
      <c r="M265"/>
      <c r="N265"/>
      <c r="O265"/>
      <c r="P265"/>
      <c r="Q265"/>
      <c r="R265"/>
      <c r="S265"/>
      <c r="T265"/>
      <c r="U265"/>
      <c r="V265"/>
      <c r="W265"/>
    </row>
    <row r="266" spans="1:23" ht="18" customHeight="1">
      <c r="A266" s="216"/>
      <c r="B266" s="216"/>
      <c r="C266" s="216"/>
      <c r="D266" s="216"/>
      <c r="E266" s="232"/>
      <c r="F266" s="217"/>
      <c r="G266" s="217"/>
      <c r="H266" s="217"/>
      <c r="I266" s="217"/>
      <c r="J266" s="233"/>
      <c r="K266" s="217"/>
      <c r="L266" s="217"/>
      <c r="M266"/>
      <c r="N266"/>
      <c r="O266"/>
      <c r="P266"/>
      <c r="Q266"/>
      <c r="R266"/>
      <c r="S266"/>
      <c r="T266"/>
      <c r="U266"/>
      <c r="V266"/>
      <c r="W266"/>
    </row>
    <row r="267" spans="1:23" ht="18" customHeight="1">
      <c r="A267" s="216"/>
      <c r="B267" s="216"/>
      <c r="C267" s="216"/>
      <c r="D267" s="216"/>
      <c r="E267" s="232"/>
      <c r="F267" s="217"/>
      <c r="G267" s="217"/>
      <c r="H267" s="217"/>
      <c r="I267" s="217"/>
      <c r="J267" s="233"/>
      <c r="K267" s="217"/>
      <c r="L267" s="217"/>
      <c r="M267"/>
      <c r="N267"/>
      <c r="O267"/>
      <c r="P267"/>
      <c r="Q267"/>
      <c r="R267"/>
      <c r="S267"/>
      <c r="T267"/>
      <c r="U267"/>
      <c r="V267"/>
      <c r="W267"/>
    </row>
    <row r="268" spans="1:23" ht="18" customHeight="1">
      <c r="A268" s="216"/>
      <c r="B268" s="216"/>
      <c r="C268" s="216"/>
      <c r="D268" s="216"/>
      <c r="E268" s="232"/>
      <c r="F268" s="217"/>
      <c r="G268" s="217"/>
      <c r="H268" s="217"/>
      <c r="I268" s="217"/>
      <c r="J268" s="233"/>
      <c r="K268" s="217"/>
      <c r="L268" s="217"/>
      <c r="M268"/>
      <c r="N268"/>
      <c r="O268"/>
      <c r="P268"/>
      <c r="Q268"/>
      <c r="R268"/>
      <c r="S268"/>
      <c r="T268"/>
      <c r="U268"/>
      <c r="V268"/>
      <c r="W268"/>
    </row>
    <row r="269" spans="1:23" ht="18" customHeight="1">
      <c r="A269" s="216"/>
      <c r="B269" s="216"/>
      <c r="C269" s="216"/>
      <c r="D269" s="216"/>
      <c r="E269" s="232"/>
      <c r="F269" s="217"/>
      <c r="G269" s="217"/>
      <c r="H269" s="217"/>
      <c r="I269" s="217"/>
      <c r="J269" s="233"/>
      <c r="K269" s="217"/>
      <c r="L269" s="217"/>
      <c r="M269"/>
      <c r="N269"/>
      <c r="O269"/>
      <c r="P269"/>
      <c r="Q269"/>
      <c r="R269"/>
      <c r="S269"/>
      <c r="T269"/>
      <c r="U269"/>
      <c r="V269"/>
      <c r="W269"/>
    </row>
    <row r="270" spans="1:23" ht="18" customHeight="1">
      <c r="A270" s="216"/>
      <c r="B270" s="216"/>
      <c r="C270" s="216"/>
      <c r="D270" s="216"/>
      <c r="E270" s="232"/>
      <c r="F270" s="217"/>
      <c r="G270" s="217"/>
      <c r="H270" s="217"/>
      <c r="I270" s="217"/>
      <c r="J270" s="233"/>
      <c r="K270" s="217"/>
      <c r="L270" s="217"/>
      <c r="M270"/>
      <c r="N270"/>
      <c r="O270"/>
      <c r="P270"/>
      <c r="Q270"/>
      <c r="R270"/>
      <c r="S270"/>
      <c r="T270"/>
      <c r="U270"/>
      <c r="V270"/>
      <c r="W270"/>
    </row>
    <row r="271" spans="1:23" ht="18" customHeight="1">
      <c r="A271" s="216"/>
      <c r="B271" s="216"/>
      <c r="C271" s="216"/>
      <c r="D271" s="216"/>
      <c r="E271" s="232"/>
      <c r="F271" s="217"/>
      <c r="G271" s="217"/>
      <c r="H271" s="217"/>
      <c r="I271" s="217"/>
      <c r="J271" s="233"/>
      <c r="K271" s="217"/>
      <c r="L271" s="217"/>
      <c r="M271"/>
      <c r="N271"/>
      <c r="O271"/>
      <c r="P271"/>
      <c r="Q271"/>
      <c r="R271"/>
      <c r="S271"/>
      <c r="T271"/>
      <c r="U271"/>
      <c r="V271"/>
      <c r="W271"/>
    </row>
    <row r="272" spans="1:23" ht="18" customHeight="1">
      <c r="A272" s="216"/>
      <c r="B272" s="216"/>
      <c r="C272" s="216"/>
      <c r="D272" s="216"/>
      <c r="E272" s="232"/>
      <c r="F272" s="217"/>
      <c r="G272" s="217"/>
      <c r="H272" s="217"/>
      <c r="I272" s="217"/>
      <c r="J272" s="233"/>
      <c r="K272" s="217"/>
      <c r="L272" s="217"/>
      <c r="M272"/>
      <c r="N272"/>
      <c r="O272"/>
      <c r="P272"/>
      <c r="Q272"/>
      <c r="R272"/>
      <c r="S272"/>
      <c r="T272"/>
      <c r="U272"/>
      <c r="V272"/>
      <c r="W272"/>
    </row>
    <row r="273" spans="1:23" ht="18" customHeight="1">
      <c r="A273" s="216"/>
      <c r="B273" s="216"/>
      <c r="C273" s="216"/>
      <c r="D273" s="216"/>
      <c r="E273" s="232"/>
      <c r="F273" s="217"/>
      <c r="G273" s="217"/>
      <c r="H273" s="217"/>
      <c r="I273" s="217"/>
      <c r="J273" s="233"/>
      <c r="K273" s="217"/>
      <c r="L273" s="217"/>
      <c r="M273"/>
      <c r="N273"/>
      <c r="O273"/>
      <c r="P273"/>
      <c r="Q273"/>
      <c r="R273"/>
      <c r="S273"/>
      <c r="T273"/>
      <c r="U273"/>
      <c r="V273"/>
      <c r="W273"/>
    </row>
    <row r="274" spans="1:23" ht="18" customHeight="1">
      <c r="A274" s="216"/>
      <c r="B274" s="216"/>
      <c r="C274" s="216"/>
      <c r="D274" s="216"/>
      <c r="E274" s="232"/>
      <c r="F274" s="217"/>
      <c r="G274" s="217"/>
      <c r="H274" s="217"/>
      <c r="I274" s="217"/>
      <c r="J274" s="233"/>
      <c r="K274" s="217"/>
      <c r="L274" s="217"/>
      <c r="M274"/>
      <c r="N274"/>
      <c r="O274"/>
      <c r="P274"/>
      <c r="Q274"/>
      <c r="R274"/>
      <c r="S274"/>
      <c r="T274"/>
      <c r="U274"/>
      <c r="V274"/>
      <c r="W274"/>
    </row>
    <row r="275" spans="1:23" ht="18" customHeight="1">
      <c r="A275" s="216"/>
      <c r="B275" s="216"/>
      <c r="C275" s="216"/>
      <c r="D275" s="216"/>
      <c r="E275" s="232"/>
      <c r="F275" s="217"/>
      <c r="G275" s="217"/>
      <c r="H275" s="217"/>
      <c r="I275" s="217"/>
      <c r="J275" s="233"/>
      <c r="K275" s="217"/>
      <c r="L275" s="217"/>
      <c r="M275"/>
      <c r="N275"/>
      <c r="O275"/>
      <c r="P275"/>
      <c r="Q275"/>
      <c r="R275"/>
      <c r="S275"/>
      <c r="T275"/>
      <c r="U275"/>
      <c r="V275"/>
      <c r="W275"/>
    </row>
  </sheetData>
  <mergeCells count="7">
    <mergeCell ref="D3:D4"/>
    <mergeCell ref="A1:L1"/>
    <mergeCell ref="A3:A4"/>
    <mergeCell ref="E3:L3"/>
    <mergeCell ref="B3:B4"/>
    <mergeCell ref="C3:C4"/>
    <mergeCell ref="J2:L2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80" firstPageNumber="116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"/>
  <sheetViews>
    <sheetView view="pageBreakPreview" zoomScale="85" zoomScaleNormal="75" zoomScaleSheetLayoutView="85" workbookViewId="0">
      <selection activeCell="U13" sqref="U13"/>
    </sheetView>
  </sheetViews>
  <sheetFormatPr defaultRowHeight="18" customHeight="1"/>
  <cols>
    <col min="1" max="1" width="7.109375" style="482" customWidth="1"/>
    <col min="2" max="4" width="5.6640625" style="482" customWidth="1"/>
    <col min="5" max="19" width="5.6640625" style="483" customWidth="1"/>
    <col min="20" max="16384" width="8.88671875" style="483"/>
  </cols>
  <sheetData>
    <row r="1" spans="1:19" s="471" customFormat="1" ht="54.95" customHeight="1">
      <c r="A1" s="1201" t="s">
        <v>501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</row>
    <row r="2" spans="1:19" s="471" customFormat="1" ht="21" customHeight="1" thickBot="1">
      <c r="A2" s="461"/>
      <c r="B2" s="461"/>
      <c r="C2" s="461"/>
      <c r="D2" s="461"/>
      <c r="G2" s="640"/>
      <c r="S2" s="640" t="s">
        <v>438</v>
      </c>
    </row>
    <row r="3" spans="1:19" s="492" customFormat="1" ht="24.95" customHeight="1">
      <c r="A3" s="1226" t="s">
        <v>31</v>
      </c>
      <c r="B3" s="1207" t="s">
        <v>236</v>
      </c>
      <c r="C3" s="1239"/>
      <c r="D3" s="1239"/>
      <c r="E3" s="1207" t="s">
        <v>237</v>
      </c>
      <c r="F3" s="1239"/>
      <c r="G3" s="1239"/>
      <c r="H3" s="1207" t="s">
        <v>434</v>
      </c>
      <c r="I3" s="1239"/>
      <c r="J3" s="1239"/>
      <c r="K3" s="1207" t="s">
        <v>435</v>
      </c>
      <c r="L3" s="1239"/>
      <c r="M3" s="1239"/>
      <c r="N3" s="1207" t="s">
        <v>436</v>
      </c>
      <c r="O3" s="1239"/>
      <c r="P3" s="1239"/>
      <c r="Q3" s="1207" t="s">
        <v>437</v>
      </c>
      <c r="R3" s="1239"/>
      <c r="S3" s="1239"/>
    </row>
    <row r="4" spans="1:19" s="492" customFormat="1" ht="45.75" customHeight="1">
      <c r="A4" s="1217"/>
      <c r="B4" s="726" t="s">
        <v>238</v>
      </c>
      <c r="C4" s="726" t="s">
        <v>239</v>
      </c>
      <c r="D4" s="726" t="s">
        <v>240</v>
      </c>
      <c r="E4" s="726" t="s">
        <v>238</v>
      </c>
      <c r="F4" s="726" t="s">
        <v>239</v>
      </c>
      <c r="G4" s="726" t="s">
        <v>240</v>
      </c>
      <c r="H4" s="964" t="s">
        <v>238</v>
      </c>
      <c r="I4" s="964" t="s">
        <v>239</v>
      </c>
      <c r="J4" s="964" t="s">
        <v>240</v>
      </c>
      <c r="K4" s="964" t="s">
        <v>238</v>
      </c>
      <c r="L4" s="964" t="s">
        <v>239</v>
      </c>
      <c r="M4" s="964" t="s">
        <v>240</v>
      </c>
      <c r="N4" s="964" t="s">
        <v>238</v>
      </c>
      <c r="O4" s="964" t="s">
        <v>239</v>
      </c>
      <c r="P4" s="964" t="s">
        <v>240</v>
      </c>
      <c r="Q4" s="964" t="s">
        <v>238</v>
      </c>
      <c r="R4" s="964" t="s">
        <v>239</v>
      </c>
      <c r="S4" s="964" t="s">
        <v>240</v>
      </c>
    </row>
    <row r="5" spans="1:19" s="493" customFormat="1" ht="24.95" customHeight="1">
      <c r="A5" s="338">
        <v>2015</v>
      </c>
      <c r="B5" s="340" t="s">
        <v>5</v>
      </c>
      <c r="C5" s="784" t="s">
        <v>5</v>
      </c>
      <c r="D5" s="784" t="s">
        <v>5</v>
      </c>
      <c r="E5" s="784" t="s">
        <v>5</v>
      </c>
      <c r="F5" s="784" t="s">
        <v>5</v>
      </c>
      <c r="G5" s="784" t="s">
        <v>5</v>
      </c>
      <c r="H5" s="948" t="s">
        <v>5</v>
      </c>
      <c r="I5" s="948" t="s">
        <v>5</v>
      </c>
      <c r="J5" s="948" t="s">
        <v>5</v>
      </c>
      <c r="K5" s="948" t="s">
        <v>5</v>
      </c>
      <c r="L5" s="948" t="s">
        <v>5</v>
      </c>
      <c r="M5" s="948" t="s">
        <v>5</v>
      </c>
      <c r="N5" s="948" t="s">
        <v>5</v>
      </c>
      <c r="O5" s="948" t="s">
        <v>5</v>
      </c>
      <c r="P5" s="948" t="s">
        <v>5</v>
      </c>
      <c r="Q5" s="948" t="s">
        <v>5</v>
      </c>
      <c r="R5" s="948" t="s">
        <v>5</v>
      </c>
      <c r="S5" s="948" t="s">
        <v>5</v>
      </c>
    </row>
    <row r="6" spans="1:19" s="494" customFormat="1" ht="24.95" customHeight="1">
      <c r="A6" s="338">
        <v>2016</v>
      </c>
      <c r="B6" s="340" t="s">
        <v>5</v>
      </c>
      <c r="C6" s="784" t="s">
        <v>5</v>
      </c>
      <c r="D6" s="784" t="s">
        <v>5</v>
      </c>
      <c r="E6" s="784" t="s">
        <v>5</v>
      </c>
      <c r="F6" s="784" t="s">
        <v>5</v>
      </c>
      <c r="G6" s="784" t="s">
        <v>5</v>
      </c>
      <c r="H6" s="948" t="s">
        <v>5</v>
      </c>
      <c r="I6" s="948" t="s">
        <v>5</v>
      </c>
      <c r="J6" s="948" t="s">
        <v>5</v>
      </c>
      <c r="K6" s="948" t="s">
        <v>5</v>
      </c>
      <c r="L6" s="948" t="s">
        <v>5</v>
      </c>
      <c r="M6" s="948" t="s">
        <v>5</v>
      </c>
      <c r="N6" s="948" t="s">
        <v>5</v>
      </c>
      <c r="O6" s="948" t="s">
        <v>5</v>
      </c>
      <c r="P6" s="948" t="s">
        <v>5</v>
      </c>
      <c r="Q6" s="948" t="s">
        <v>5</v>
      </c>
      <c r="R6" s="948" t="s">
        <v>5</v>
      </c>
      <c r="S6" s="948" t="s">
        <v>5</v>
      </c>
    </row>
    <row r="7" spans="1:19" s="493" customFormat="1" ht="24.95" customHeight="1">
      <c r="A7" s="338">
        <v>2017</v>
      </c>
      <c r="B7" s="340" t="s">
        <v>5</v>
      </c>
      <c r="C7" s="784" t="s">
        <v>5</v>
      </c>
      <c r="D7" s="784" t="s">
        <v>5</v>
      </c>
      <c r="E7" s="784" t="s">
        <v>5</v>
      </c>
      <c r="F7" s="784" t="s">
        <v>5</v>
      </c>
      <c r="G7" s="784" t="s">
        <v>5</v>
      </c>
      <c r="H7" s="948" t="s">
        <v>5</v>
      </c>
      <c r="I7" s="948" t="s">
        <v>5</v>
      </c>
      <c r="J7" s="948" t="s">
        <v>5</v>
      </c>
      <c r="K7" s="948" t="s">
        <v>5</v>
      </c>
      <c r="L7" s="948" t="s">
        <v>5</v>
      </c>
      <c r="M7" s="948" t="s">
        <v>5</v>
      </c>
      <c r="N7" s="948" t="s">
        <v>5</v>
      </c>
      <c r="O7" s="948" t="s">
        <v>5</v>
      </c>
      <c r="P7" s="948" t="s">
        <v>5</v>
      </c>
      <c r="Q7" s="948" t="s">
        <v>5</v>
      </c>
      <c r="R7" s="948" t="s">
        <v>5</v>
      </c>
      <c r="S7" s="948" t="s">
        <v>5</v>
      </c>
    </row>
    <row r="8" spans="1:19" s="493" customFormat="1" ht="24.95" customHeight="1">
      <c r="A8" s="844">
        <v>2018</v>
      </c>
      <c r="B8" s="846" t="s">
        <v>5</v>
      </c>
      <c r="C8" s="854" t="s">
        <v>5</v>
      </c>
      <c r="D8" s="854" t="s">
        <v>5</v>
      </c>
      <c r="E8" s="854" t="s">
        <v>5</v>
      </c>
      <c r="F8" s="854" t="s">
        <v>5</v>
      </c>
      <c r="G8" s="854" t="s">
        <v>5</v>
      </c>
      <c r="H8" s="948" t="s">
        <v>5</v>
      </c>
      <c r="I8" s="948" t="s">
        <v>5</v>
      </c>
      <c r="J8" s="948" t="s">
        <v>5</v>
      </c>
      <c r="K8" s="948" t="s">
        <v>5</v>
      </c>
      <c r="L8" s="948" t="s">
        <v>5</v>
      </c>
      <c r="M8" s="948" t="s">
        <v>5</v>
      </c>
      <c r="N8" s="948" t="s">
        <v>5</v>
      </c>
      <c r="O8" s="948" t="s">
        <v>5</v>
      </c>
      <c r="P8" s="948" t="s">
        <v>5</v>
      </c>
      <c r="Q8" s="948" t="s">
        <v>5</v>
      </c>
      <c r="R8" s="948" t="s">
        <v>5</v>
      </c>
      <c r="S8" s="948" t="s">
        <v>5</v>
      </c>
    </row>
    <row r="9" spans="1:19" s="494" customFormat="1" ht="24.95" customHeight="1" thickBot="1">
      <c r="A9" s="701">
        <v>2019</v>
      </c>
      <c r="B9" s="928">
        <v>0</v>
      </c>
      <c r="C9" s="927">
        <v>0</v>
      </c>
      <c r="D9" s="927">
        <v>0</v>
      </c>
      <c r="E9" s="927">
        <v>0</v>
      </c>
      <c r="F9" s="927">
        <v>0</v>
      </c>
      <c r="G9" s="927">
        <v>0</v>
      </c>
      <c r="H9" s="927">
        <v>0</v>
      </c>
      <c r="I9" s="927">
        <v>0</v>
      </c>
      <c r="J9" s="927">
        <v>0</v>
      </c>
      <c r="K9" s="927">
        <v>0</v>
      </c>
      <c r="L9" s="927">
        <v>0</v>
      </c>
      <c r="M9" s="927">
        <v>0</v>
      </c>
      <c r="N9" s="927">
        <v>0</v>
      </c>
      <c r="O9" s="927">
        <v>0</v>
      </c>
      <c r="P9" s="927">
        <v>0</v>
      </c>
      <c r="Q9" s="927">
        <v>0</v>
      </c>
      <c r="R9" s="927">
        <v>0</v>
      </c>
      <c r="S9" s="927">
        <v>0</v>
      </c>
    </row>
    <row r="10" spans="1:19" s="461" customFormat="1" ht="24.95" customHeight="1">
      <c r="A10" s="461" t="s">
        <v>18</v>
      </c>
      <c r="E10" s="486"/>
      <c r="F10" s="486"/>
      <c r="G10" s="486"/>
      <c r="H10" s="489"/>
      <c r="I10" s="489"/>
      <c r="J10" s="489"/>
      <c r="K10" s="489"/>
      <c r="L10" s="489"/>
      <c r="M10" s="489"/>
      <c r="N10" s="489"/>
      <c r="O10" s="489"/>
      <c r="P10" s="489"/>
    </row>
    <row r="11" spans="1:19" s="461" customFormat="1" ht="18" customHeight="1">
      <c r="A11" s="481" t="s">
        <v>439</v>
      </c>
      <c r="B11" s="481"/>
      <c r="C11" s="481"/>
      <c r="D11" s="481"/>
      <c r="E11" s="489"/>
      <c r="F11" s="489"/>
      <c r="G11" s="489"/>
      <c r="H11" s="489"/>
      <c r="I11" s="487"/>
      <c r="J11" s="489"/>
      <c r="K11" s="489"/>
      <c r="L11" s="489"/>
      <c r="M11" s="489"/>
      <c r="N11" s="489"/>
      <c r="O11" s="489"/>
      <c r="P11" s="489"/>
    </row>
    <row r="12" spans="1:19" s="461" customFormat="1" ht="18" customHeight="1">
      <c r="A12" s="481"/>
      <c r="B12" s="481"/>
      <c r="C12" s="481"/>
      <c r="D12" s="481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</row>
    <row r="13" spans="1:19" s="461" customFormat="1" ht="18" customHeight="1">
      <c r="A13" s="481"/>
      <c r="B13" s="481"/>
      <c r="C13" s="481"/>
      <c r="D13" s="481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</row>
    <row r="14" spans="1:19" s="461" customFormat="1" ht="18" customHeight="1">
      <c r="A14" s="481"/>
      <c r="B14" s="481"/>
      <c r="C14" s="481"/>
      <c r="D14" s="481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</row>
    <row r="15" spans="1:19" s="461" customFormat="1" ht="18" customHeight="1">
      <c r="A15" s="481"/>
      <c r="B15" s="481"/>
      <c r="C15" s="481"/>
      <c r="D15" s="481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</row>
    <row r="16" spans="1:19" s="461" customFormat="1" ht="18" customHeight="1">
      <c r="A16" s="481"/>
      <c r="B16" s="481"/>
      <c r="C16" s="481"/>
      <c r="D16" s="481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</row>
    <row r="17" spans="1:16" s="461" customFormat="1" ht="18" customHeight="1">
      <c r="A17" s="481"/>
      <c r="B17" s="481"/>
      <c r="C17" s="481"/>
      <c r="D17" s="481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</row>
    <row r="18" spans="1:16" s="461" customFormat="1" ht="18" customHeight="1">
      <c r="A18" s="481"/>
      <c r="B18" s="481"/>
      <c r="C18" s="481"/>
      <c r="D18" s="481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</row>
    <row r="19" spans="1:16" s="461" customFormat="1" ht="18" customHeight="1">
      <c r="A19" s="481"/>
      <c r="B19" s="481"/>
      <c r="C19" s="481"/>
      <c r="D19" s="481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</row>
    <row r="20" spans="1:16" s="461" customFormat="1" ht="18" customHeight="1">
      <c r="A20" s="481"/>
      <c r="B20" s="481"/>
      <c r="C20" s="481"/>
      <c r="D20" s="481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</row>
    <row r="21" spans="1:16" s="461" customFormat="1" ht="18" customHeight="1">
      <c r="A21" s="481"/>
      <c r="B21" s="481"/>
      <c r="C21" s="481"/>
      <c r="D21" s="481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</row>
    <row r="22" spans="1:16" s="461" customFormat="1" ht="18" customHeight="1">
      <c r="A22" s="481"/>
      <c r="B22" s="481"/>
      <c r="C22" s="481"/>
      <c r="D22" s="481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</row>
    <row r="23" spans="1:16" s="461" customFormat="1" ht="18" customHeight="1">
      <c r="A23" s="481"/>
      <c r="B23" s="481"/>
      <c r="C23" s="481"/>
      <c r="D23" s="481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</row>
    <row r="24" spans="1:16" s="461" customFormat="1" ht="18" customHeight="1">
      <c r="A24" s="481"/>
      <c r="B24" s="481"/>
      <c r="C24" s="481"/>
      <c r="D24" s="481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</row>
    <row r="25" spans="1:16" s="461" customFormat="1" ht="18" customHeight="1">
      <c r="A25" s="481"/>
      <c r="B25" s="481"/>
      <c r="C25" s="481"/>
      <c r="D25" s="481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</row>
    <row r="26" spans="1:16" s="461" customFormat="1" ht="18" customHeight="1">
      <c r="A26" s="481"/>
      <c r="B26" s="481"/>
      <c r="C26" s="481"/>
      <c r="D26" s="481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</row>
    <row r="27" spans="1:16" s="461" customFormat="1" ht="18" customHeight="1">
      <c r="A27" s="481"/>
      <c r="B27" s="481"/>
      <c r="C27" s="481"/>
      <c r="D27" s="481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</row>
    <row r="28" spans="1:16" s="461" customFormat="1" ht="18" customHeight="1">
      <c r="A28" s="481"/>
      <c r="B28" s="481"/>
      <c r="C28" s="481"/>
      <c r="D28" s="481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</row>
    <row r="29" spans="1:16" s="461" customFormat="1" ht="18" customHeight="1">
      <c r="A29" s="481"/>
      <c r="B29" s="481"/>
      <c r="C29" s="481"/>
      <c r="D29" s="481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</row>
    <row r="30" spans="1:16" s="461" customFormat="1" ht="18" customHeight="1">
      <c r="A30" s="481"/>
      <c r="B30" s="481"/>
      <c r="C30" s="481"/>
      <c r="D30" s="481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</row>
    <row r="31" spans="1:16" s="461" customFormat="1" ht="18" customHeight="1">
      <c r="A31" s="481"/>
      <c r="B31" s="481"/>
      <c r="C31" s="481"/>
      <c r="D31" s="481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</row>
    <row r="32" spans="1:16" ht="18" customHeight="1"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</row>
    <row r="33" spans="5:16" ht="18" customHeight="1"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</row>
    <row r="42" spans="5:16" ht="18" customHeight="1">
      <c r="H42" s="462"/>
      <c r="I42" s="462"/>
      <c r="J42" s="462"/>
      <c r="K42" s="462"/>
      <c r="L42" s="462"/>
      <c r="M42" s="462"/>
      <c r="N42" s="462"/>
      <c r="O42" s="462"/>
      <c r="P42" s="462"/>
    </row>
    <row r="43" spans="5:16" ht="18" customHeight="1">
      <c r="H43" s="462"/>
      <c r="I43" s="462"/>
      <c r="J43" s="462"/>
      <c r="K43" s="462"/>
      <c r="L43" s="462"/>
      <c r="M43" s="462"/>
      <c r="N43" s="462"/>
      <c r="O43" s="462"/>
      <c r="P43" s="462"/>
    </row>
    <row r="44" spans="5:16" ht="18" customHeight="1">
      <c r="H44" s="462"/>
      <c r="I44" s="462"/>
      <c r="J44" s="462"/>
      <c r="K44" s="462"/>
      <c r="L44" s="462"/>
      <c r="M44" s="462"/>
      <c r="N44" s="462"/>
      <c r="O44" s="462"/>
      <c r="P44" s="462"/>
    </row>
    <row r="45" spans="5:16" ht="18" customHeight="1">
      <c r="H45" s="462"/>
      <c r="I45" s="462"/>
      <c r="J45" s="462"/>
      <c r="K45" s="462"/>
      <c r="L45" s="462"/>
      <c r="M45" s="462"/>
      <c r="N45" s="462"/>
      <c r="O45" s="462"/>
      <c r="P45" s="462"/>
    </row>
    <row r="46" spans="5:16" ht="18" customHeight="1">
      <c r="H46" s="462"/>
      <c r="I46" s="462"/>
      <c r="J46" s="462"/>
      <c r="K46" s="462"/>
      <c r="L46" s="462"/>
      <c r="M46" s="462"/>
      <c r="N46" s="462"/>
      <c r="O46" s="462"/>
      <c r="P46" s="462"/>
    </row>
    <row r="47" spans="5:16" ht="18" customHeight="1">
      <c r="H47" s="462"/>
      <c r="I47" s="462"/>
      <c r="J47" s="462"/>
      <c r="K47" s="462"/>
      <c r="L47" s="462"/>
      <c r="M47" s="462"/>
      <c r="N47" s="462"/>
      <c r="O47" s="462"/>
      <c r="P47" s="462"/>
    </row>
    <row r="48" spans="5:16" ht="18" customHeight="1">
      <c r="H48" s="462"/>
      <c r="I48" s="462"/>
      <c r="J48" s="462"/>
      <c r="K48" s="462"/>
      <c r="L48" s="462"/>
      <c r="M48" s="462"/>
      <c r="N48" s="462"/>
      <c r="O48" s="462"/>
      <c r="P48" s="462"/>
    </row>
    <row r="49" spans="8:16" ht="18" customHeight="1">
      <c r="H49" s="462"/>
      <c r="I49" s="462"/>
      <c r="J49" s="462"/>
      <c r="K49" s="462"/>
      <c r="L49" s="462"/>
      <c r="M49" s="462"/>
      <c r="N49" s="462"/>
      <c r="O49" s="462"/>
      <c r="P49" s="462"/>
    </row>
    <row r="50" spans="8:16" ht="18" customHeight="1">
      <c r="H50" s="462"/>
      <c r="I50" s="462"/>
      <c r="J50" s="462"/>
      <c r="K50" s="462"/>
      <c r="L50" s="462"/>
      <c r="M50" s="462"/>
      <c r="N50" s="462"/>
      <c r="O50" s="462"/>
      <c r="P50" s="462"/>
    </row>
    <row r="51" spans="8:16" ht="18" customHeight="1">
      <c r="H51" s="462"/>
      <c r="I51" s="462"/>
      <c r="J51" s="462"/>
      <c r="K51" s="462"/>
      <c r="L51" s="462"/>
      <c r="M51" s="462"/>
      <c r="N51" s="462"/>
      <c r="O51" s="462"/>
      <c r="P51" s="462"/>
    </row>
    <row r="52" spans="8:16" ht="18" customHeight="1">
      <c r="H52" s="462"/>
      <c r="I52" s="462"/>
      <c r="J52" s="462"/>
      <c r="K52" s="462"/>
      <c r="L52" s="462"/>
      <c r="M52" s="462"/>
      <c r="N52" s="462"/>
      <c r="O52" s="462"/>
      <c r="P52" s="462"/>
    </row>
    <row r="53" spans="8:16" ht="18" customHeight="1">
      <c r="H53" s="462"/>
      <c r="I53" s="462"/>
      <c r="J53" s="462"/>
      <c r="K53" s="462"/>
      <c r="L53" s="462"/>
      <c r="M53" s="462"/>
      <c r="N53" s="462"/>
      <c r="O53" s="462"/>
      <c r="P53" s="462"/>
    </row>
    <row r="54" spans="8:16" ht="18" customHeight="1">
      <c r="H54" s="462"/>
      <c r="I54" s="462"/>
      <c r="J54" s="462"/>
      <c r="K54" s="462"/>
      <c r="L54" s="462"/>
      <c r="M54" s="462"/>
      <c r="N54" s="462"/>
      <c r="O54" s="462"/>
      <c r="P54" s="462"/>
    </row>
    <row r="55" spans="8:16" ht="18" customHeight="1">
      <c r="H55" s="462"/>
      <c r="I55" s="462"/>
      <c r="J55" s="462"/>
      <c r="K55" s="462"/>
      <c r="L55" s="462"/>
      <c r="M55" s="462"/>
      <c r="N55" s="462"/>
      <c r="O55" s="462"/>
      <c r="P55" s="462"/>
    </row>
    <row r="56" spans="8:16" ht="18" customHeight="1">
      <c r="H56" s="462"/>
      <c r="I56" s="462"/>
      <c r="J56" s="462"/>
      <c r="K56" s="462"/>
      <c r="L56" s="462"/>
      <c r="M56" s="462"/>
      <c r="N56" s="462"/>
      <c r="O56" s="462"/>
      <c r="P56" s="462"/>
    </row>
    <row r="57" spans="8:16" ht="18" customHeight="1">
      <c r="H57" s="462"/>
      <c r="I57" s="462"/>
      <c r="J57" s="462"/>
      <c r="K57" s="462"/>
      <c r="L57" s="462"/>
      <c r="M57" s="462"/>
      <c r="N57" s="462"/>
      <c r="O57" s="462"/>
      <c r="P57" s="462"/>
    </row>
    <row r="58" spans="8:16" ht="18" customHeight="1">
      <c r="H58" s="462"/>
      <c r="I58" s="462"/>
      <c r="J58" s="462"/>
      <c r="K58" s="462"/>
      <c r="L58" s="462"/>
      <c r="M58" s="462"/>
      <c r="N58" s="462"/>
      <c r="O58" s="462"/>
      <c r="P58" s="462"/>
    </row>
    <row r="59" spans="8:16" ht="18" customHeight="1">
      <c r="H59" s="462"/>
      <c r="I59" s="462"/>
      <c r="J59" s="462"/>
      <c r="K59" s="462"/>
      <c r="L59" s="462"/>
      <c r="M59" s="462"/>
      <c r="N59" s="462"/>
      <c r="O59" s="462"/>
      <c r="P59" s="462"/>
    </row>
    <row r="60" spans="8:16" ht="18" customHeight="1">
      <c r="H60" s="462"/>
      <c r="I60" s="462"/>
      <c r="J60" s="462"/>
      <c r="K60" s="462"/>
      <c r="L60" s="462"/>
      <c r="M60" s="462"/>
      <c r="N60" s="462"/>
      <c r="O60" s="462"/>
      <c r="P60" s="462"/>
    </row>
    <row r="61" spans="8:16" ht="18" customHeight="1">
      <c r="H61" s="462"/>
      <c r="I61" s="462"/>
      <c r="J61" s="462"/>
      <c r="K61" s="462"/>
      <c r="L61" s="462"/>
      <c r="M61" s="462"/>
      <c r="N61" s="462"/>
      <c r="O61" s="462"/>
      <c r="P61" s="462"/>
    </row>
    <row r="62" spans="8:16" ht="18" customHeight="1">
      <c r="H62" s="462"/>
      <c r="I62" s="462"/>
      <c r="J62" s="462"/>
      <c r="K62" s="462"/>
      <c r="L62" s="462"/>
      <c r="M62" s="462"/>
      <c r="N62" s="462"/>
      <c r="O62" s="462"/>
      <c r="P62" s="462"/>
    </row>
    <row r="63" spans="8:16" ht="18" customHeight="1">
      <c r="H63" s="462"/>
      <c r="I63" s="462"/>
      <c r="J63" s="462"/>
      <c r="K63" s="462"/>
      <c r="L63" s="462"/>
      <c r="M63" s="462"/>
      <c r="N63" s="462"/>
      <c r="O63" s="462"/>
      <c r="P63" s="462"/>
    </row>
    <row r="64" spans="8:16" ht="18" customHeight="1">
      <c r="H64" s="462"/>
      <c r="I64" s="462"/>
      <c r="J64" s="462"/>
      <c r="K64" s="462"/>
      <c r="L64" s="462"/>
      <c r="M64" s="462"/>
      <c r="N64" s="462"/>
      <c r="O64" s="462"/>
      <c r="P64" s="462"/>
    </row>
    <row r="65" spans="8:16" ht="18" customHeight="1">
      <c r="H65" s="462"/>
      <c r="I65" s="462"/>
      <c r="J65" s="462"/>
      <c r="K65" s="462"/>
      <c r="L65" s="462"/>
      <c r="M65" s="462"/>
      <c r="N65" s="462"/>
      <c r="O65" s="462"/>
      <c r="P65" s="462"/>
    </row>
    <row r="66" spans="8:16" ht="18" customHeight="1">
      <c r="H66" s="462"/>
      <c r="I66" s="462"/>
      <c r="J66" s="462"/>
      <c r="K66" s="462"/>
      <c r="L66" s="462"/>
      <c r="M66" s="462"/>
      <c r="N66" s="462"/>
      <c r="O66" s="462"/>
      <c r="P66" s="462"/>
    </row>
    <row r="67" spans="8:16" ht="18" customHeight="1">
      <c r="H67" s="462"/>
      <c r="I67" s="462"/>
      <c r="J67" s="462"/>
      <c r="K67" s="462"/>
      <c r="L67" s="462"/>
      <c r="M67" s="462"/>
      <c r="N67" s="462"/>
      <c r="O67" s="462"/>
      <c r="P67" s="462"/>
    </row>
    <row r="68" spans="8:16" ht="18" customHeight="1">
      <c r="H68" s="462"/>
      <c r="I68" s="462"/>
      <c r="J68" s="462"/>
      <c r="K68" s="462"/>
      <c r="L68" s="462"/>
      <c r="M68" s="462"/>
      <c r="N68" s="462"/>
      <c r="O68" s="462"/>
      <c r="P68" s="462"/>
    </row>
    <row r="69" spans="8:16" ht="18" customHeight="1">
      <c r="H69" s="462"/>
      <c r="I69" s="462"/>
      <c r="J69" s="462"/>
      <c r="K69" s="462"/>
      <c r="L69" s="462"/>
      <c r="M69" s="462"/>
      <c r="N69" s="462"/>
      <c r="O69" s="462"/>
      <c r="P69" s="462"/>
    </row>
    <row r="70" spans="8:16" ht="18" customHeight="1">
      <c r="H70" s="462"/>
      <c r="I70" s="462"/>
      <c r="J70" s="462"/>
      <c r="K70" s="462"/>
      <c r="L70" s="462"/>
      <c r="M70" s="462"/>
      <c r="N70" s="462"/>
      <c r="O70" s="462"/>
      <c r="P70" s="462"/>
    </row>
    <row r="71" spans="8:16" ht="18" customHeight="1">
      <c r="H71" s="462"/>
      <c r="I71" s="462"/>
      <c r="J71" s="462"/>
      <c r="K71" s="462"/>
      <c r="L71" s="462"/>
      <c r="M71" s="462"/>
      <c r="N71" s="462"/>
      <c r="O71" s="462"/>
      <c r="P71" s="462"/>
    </row>
    <row r="72" spans="8:16" ht="18" customHeight="1">
      <c r="H72" s="462"/>
      <c r="I72" s="462"/>
      <c r="J72" s="462"/>
      <c r="K72" s="462"/>
      <c r="L72" s="462"/>
      <c r="M72" s="462"/>
      <c r="N72" s="462"/>
      <c r="O72" s="462"/>
      <c r="P72" s="462"/>
    </row>
    <row r="73" spans="8:16" ht="18" customHeight="1">
      <c r="H73" s="462"/>
      <c r="I73" s="462"/>
      <c r="J73" s="462"/>
      <c r="K73" s="462"/>
      <c r="L73" s="462"/>
      <c r="M73" s="462"/>
      <c r="N73" s="462"/>
      <c r="O73" s="462"/>
      <c r="P73" s="462"/>
    </row>
    <row r="74" spans="8:16" ht="18" customHeight="1">
      <c r="H74" s="462"/>
      <c r="I74" s="462"/>
      <c r="J74" s="462"/>
      <c r="K74" s="462"/>
      <c r="L74" s="462"/>
      <c r="M74" s="462"/>
      <c r="N74" s="462"/>
      <c r="O74" s="462"/>
      <c r="P74" s="462"/>
    </row>
    <row r="75" spans="8:16" ht="18" customHeight="1">
      <c r="H75" s="462"/>
      <c r="I75" s="462"/>
      <c r="J75" s="462"/>
      <c r="K75" s="462"/>
      <c r="L75" s="462"/>
      <c r="M75" s="462"/>
      <c r="N75" s="462"/>
      <c r="O75" s="462"/>
      <c r="P75" s="462"/>
    </row>
    <row r="76" spans="8:16" ht="18" customHeight="1">
      <c r="H76" s="462"/>
      <c r="I76" s="462"/>
      <c r="J76" s="462"/>
      <c r="K76" s="462"/>
      <c r="L76" s="462"/>
      <c r="M76" s="462"/>
      <c r="N76" s="462"/>
      <c r="O76" s="462"/>
      <c r="P76" s="462"/>
    </row>
    <row r="77" spans="8:16" ht="18" customHeight="1">
      <c r="H77" s="462"/>
      <c r="I77" s="462"/>
      <c r="J77" s="462"/>
      <c r="K77" s="462"/>
      <c r="L77" s="462"/>
      <c r="M77" s="462"/>
      <c r="N77" s="462"/>
      <c r="O77" s="462"/>
      <c r="P77" s="462"/>
    </row>
    <row r="78" spans="8:16" ht="18" customHeight="1">
      <c r="H78" s="462"/>
      <c r="I78" s="462"/>
      <c r="J78" s="462"/>
      <c r="K78" s="462"/>
      <c r="L78" s="462"/>
      <c r="M78" s="462"/>
      <c r="N78" s="462"/>
      <c r="O78" s="462"/>
      <c r="P78" s="462"/>
    </row>
    <row r="79" spans="8:16" ht="18" customHeight="1">
      <c r="H79" s="462"/>
      <c r="I79" s="462"/>
      <c r="J79" s="462"/>
      <c r="K79" s="462"/>
      <c r="L79" s="462"/>
      <c r="M79" s="462"/>
      <c r="N79" s="462"/>
      <c r="O79" s="462"/>
      <c r="P79" s="462"/>
    </row>
    <row r="80" spans="8:16" ht="18" customHeight="1">
      <c r="H80" s="462"/>
      <c r="I80" s="462"/>
      <c r="J80" s="462"/>
      <c r="K80" s="462"/>
      <c r="L80" s="462"/>
      <c r="M80" s="462"/>
      <c r="N80" s="462"/>
      <c r="O80" s="462"/>
      <c r="P80" s="462"/>
    </row>
    <row r="81" spans="8:16" ht="18" customHeight="1">
      <c r="H81" s="462"/>
      <c r="I81" s="462"/>
      <c r="J81" s="462"/>
      <c r="K81" s="462"/>
      <c r="L81" s="462"/>
      <c r="M81" s="462"/>
      <c r="N81" s="462"/>
      <c r="O81" s="462"/>
      <c r="P81" s="462"/>
    </row>
    <row r="82" spans="8:16" ht="18" customHeight="1">
      <c r="H82" s="462"/>
      <c r="I82" s="462"/>
      <c r="J82" s="462"/>
      <c r="K82" s="462"/>
      <c r="L82" s="462"/>
      <c r="M82" s="462"/>
      <c r="N82" s="462"/>
      <c r="O82" s="462"/>
      <c r="P82" s="462"/>
    </row>
    <row r="83" spans="8:16" ht="18" customHeight="1">
      <c r="H83" s="462"/>
      <c r="I83" s="462"/>
      <c r="J83" s="462"/>
      <c r="K83" s="462"/>
      <c r="L83" s="462"/>
      <c r="M83" s="462"/>
      <c r="N83" s="462"/>
      <c r="O83" s="462"/>
      <c r="P83" s="462"/>
    </row>
    <row r="84" spans="8:16" ht="18" customHeight="1">
      <c r="H84" s="462"/>
      <c r="I84" s="462"/>
      <c r="J84" s="462"/>
      <c r="K84" s="462"/>
      <c r="L84" s="462"/>
      <c r="M84" s="462"/>
      <c r="N84" s="462"/>
      <c r="O84" s="462"/>
      <c r="P84" s="462"/>
    </row>
    <row r="85" spans="8:16" ht="18" customHeight="1">
      <c r="H85" s="462"/>
      <c r="I85" s="462"/>
      <c r="J85" s="462"/>
      <c r="K85" s="462"/>
      <c r="L85" s="462"/>
      <c r="M85" s="462"/>
      <c r="N85" s="462"/>
      <c r="O85" s="462"/>
      <c r="P85" s="462"/>
    </row>
    <row r="86" spans="8:16" ht="18" customHeight="1">
      <c r="H86" s="462"/>
      <c r="I86" s="462"/>
      <c r="J86" s="462"/>
      <c r="K86" s="462"/>
      <c r="L86" s="462"/>
      <c r="M86" s="462"/>
      <c r="N86" s="462"/>
      <c r="O86" s="462"/>
      <c r="P86" s="462"/>
    </row>
    <row r="87" spans="8:16" ht="18" customHeight="1">
      <c r="H87" s="462"/>
      <c r="I87" s="462"/>
      <c r="J87" s="462"/>
      <c r="K87" s="462"/>
      <c r="L87" s="462"/>
      <c r="M87" s="462"/>
      <c r="N87" s="462"/>
      <c r="O87" s="462"/>
      <c r="P87" s="462"/>
    </row>
    <row r="88" spans="8:16" ht="18" customHeight="1">
      <c r="H88" s="462"/>
      <c r="I88" s="462"/>
      <c r="J88" s="462"/>
      <c r="K88" s="462"/>
      <c r="L88" s="462"/>
      <c r="M88" s="462"/>
      <c r="N88" s="462"/>
      <c r="O88" s="462"/>
      <c r="P88" s="462"/>
    </row>
    <row r="89" spans="8:16" ht="18" customHeight="1">
      <c r="H89" s="462"/>
      <c r="I89" s="462"/>
      <c r="J89" s="462"/>
      <c r="K89" s="462"/>
      <c r="L89" s="462"/>
      <c r="M89" s="462"/>
      <c r="N89" s="462"/>
      <c r="O89" s="462"/>
      <c r="P89" s="462"/>
    </row>
    <row r="90" spans="8:16" ht="18" customHeight="1">
      <c r="H90" s="462"/>
      <c r="I90" s="462"/>
      <c r="J90" s="462"/>
      <c r="K90" s="462"/>
      <c r="L90" s="462"/>
      <c r="M90" s="462"/>
      <c r="N90" s="462"/>
      <c r="O90" s="462"/>
      <c r="P90" s="462"/>
    </row>
    <row r="91" spans="8:16" ht="18" customHeight="1">
      <c r="H91" s="462"/>
      <c r="I91" s="462"/>
      <c r="J91" s="462"/>
      <c r="K91" s="462"/>
      <c r="L91" s="462"/>
      <c r="M91" s="462"/>
      <c r="N91" s="462"/>
      <c r="O91" s="462"/>
      <c r="P91" s="462"/>
    </row>
    <row r="92" spans="8:16" ht="18" customHeight="1">
      <c r="H92" s="462"/>
      <c r="I92" s="462"/>
      <c r="J92" s="462"/>
      <c r="K92" s="462"/>
      <c r="L92" s="462"/>
      <c r="M92" s="462"/>
      <c r="N92" s="462"/>
      <c r="O92" s="462"/>
      <c r="P92" s="462"/>
    </row>
    <row r="93" spans="8:16" ht="18" customHeight="1">
      <c r="H93" s="462"/>
      <c r="I93" s="462"/>
      <c r="J93" s="462"/>
      <c r="K93" s="462"/>
      <c r="L93" s="462"/>
      <c r="M93" s="462"/>
      <c r="N93" s="462"/>
      <c r="O93" s="462"/>
      <c r="P93" s="462"/>
    </row>
    <row r="94" spans="8:16" ht="18" customHeight="1">
      <c r="H94" s="462"/>
      <c r="I94" s="462"/>
      <c r="J94" s="462"/>
      <c r="K94" s="462"/>
      <c r="L94" s="462"/>
      <c r="M94" s="462"/>
      <c r="N94" s="462"/>
      <c r="O94" s="462"/>
      <c r="P94" s="462"/>
    </row>
    <row r="95" spans="8:16" ht="18" customHeight="1">
      <c r="H95" s="462"/>
      <c r="I95" s="462"/>
      <c r="J95" s="462"/>
      <c r="K95" s="462"/>
      <c r="L95" s="462"/>
      <c r="M95" s="462"/>
      <c r="N95" s="462"/>
      <c r="O95" s="462"/>
      <c r="P95" s="462"/>
    </row>
    <row r="96" spans="8:16" ht="18" customHeight="1">
      <c r="H96" s="462"/>
      <c r="I96" s="462"/>
      <c r="J96" s="462"/>
      <c r="K96" s="462"/>
      <c r="L96" s="462"/>
      <c r="M96" s="462"/>
      <c r="N96" s="462"/>
      <c r="O96" s="462"/>
      <c r="P96" s="462"/>
    </row>
    <row r="97" spans="8:16" ht="18" customHeight="1">
      <c r="H97" s="462"/>
      <c r="I97" s="462"/>
      <c r="J97" s="462"/>
      <c r="K97" s="462"/>
      <c r="L97" s="462"/>
      <c r="M97" s="462"/>
      <c r="N97" s="462"/>
      <c r="O97" s="462"/>
      <c r="P97" s="462"/>
    </row>
    <row r="98" spans="8:16" ht="18" customHeight="1">
      <c r="H98" s="462"/>
      <c r="I98" s="462"/>
      <c r="J98" s="462"/>
      <c r="K98" s="462"/>
      <c r="L98" s="462"/>
      <c r="M98" s="462"/>
      <c r="N98" s="462"/>
      <c r="O98" s="462"/>
      <c r="P98" s="462"/>
    </row>
    <row r="99" spans="8:16" ht="18" customHeight="1">
      <c r="H99" s="462"/>
      <c r="I99" s="462"/>
      <c r="J99" s="462"/>
      <c r="K99" s="462"/>
      <c r="L99" s="462"/>
      <c r="M99" s="462"/>
      <c r="N99" s="462"/>
      <c r="O99" s="462"/>
      <c r="P99" s="462"/>
    </row>
    <row r="100" spans="8:16" ht="18" customHeight="1">
      <c r="H100" s="462"/>
      <c r="I100" s="462"/>
      <c r="J100" s="462"/>
      <c r="K100" s="462"/>
      <c r="L100" s="462"/>
      <c r="M100" s="462"/>
      <c r="N100" s="462"/>
      <c r="O100" s="462"/>
      <c r="P100" s="462"/>
    </row>
    <row r="101" spans="8:16" ht="18" customHeight="1">
      <c r="H101" s="462"/>
      <c r="I101" s="462"/>
      <c r="J101" s="462"/>
      <c r="K101" s="462"/>
      <c r="L101" s="462"/>
      <c r="M101" s="462"/>
      <c r="N101" s="462"/>
      <c r="O101" s="462"/>
      <c r="P101" s="462"/>
    </row>
    <row r="102" spans="8:16" ht="18" customHeight="1">
      <c r="H102" s="462"/>
      <c r="I102" s="462"/>
      <c r="J102" s="462"/>
      <c r="K102" s="462"/>
      <c r="L102" s="462"/>
      <c r="M102" s="462"/>
      <c r="N102" s="462"/>
      <c r="O102" s="462"/>
      <c r="P102" s="462"/>
    </row>
    <row r="103" spans="8:16" ht="18" customHeight="1">
      <c r="H103" s="462"/>
      <c r="I103" s="462"/>
      <c r="J103" s="462"/>
      <c r="K103" s="462"/>
      <c r="L103" s="462"/>
      <c r="M103" s="462"/>
      <c r="N103" s="462"/>
      <c r="O103" s="462"/>
      <c r="P103" s="462"/>
    </row>
    <row r="104" spans="8:16" ht="18" customHeight="1">
      <c r="H104" s="462"/>
      <c r="I104" s="462"/>
      <c r="J104" s="462"/>
      <c r="K104" s="462"/>
      <c r="L104" s="462"/>
      <c r="M104" s="462"/>
      <c r="N104" s="462"/>
      <c r="O104" s="462"/>
      <c r="P104" s="462"/>
    </row>
    <row r="105" spans="8:16" ht="18" customHeight="1">
      <c r="H105" s="462"/>
      <c r="I105" s="462"/>
      <c r="J105" s="462"/>
      <c r="K105" s="462"/>
      <c r="L105" s="462"/>
      <c r="M105" s="462"/>
      <c r="N105" s="462"/>
      <c r="O105" s="462"/>
      <c r="P105" s="462"/>
    </row>
    <row r="106" spans="8:16" ht="18" customHeight="1">
      <c r="H106" s="462"/>
      <c r="I106" s="462"/>
      <c r="J106" s="462"/>
      <c r="K106" s="462"/>
      <c r="L106" s="462"/>
      <c r="M106" s="462"/>
      <c r="N106" s="462"/>
      <c r="O106" s="462"/>
      <c r="P106" s="462"/>
    </row>
    <row r="107" spans="8:16" ht="18" customHeight="1">
      <c r="H107" s="462"/>
      <c r="I107" s="462"/>
      <c r="J107" s="462"/>
      <c r="K107" s="462"/>
      <c r="L107" s="462"/>
      <c r="M107" s="462"/>
      <c r="N107" s="462"/>
      <c r="O107" s="462"/>
      <c r="P107" s="462"/>
    </row>
    <row r="108" spans="8:16" ht="18" customHeight="1">
      <c r="H108" s="462"/>
      <c r="I108" s="462"/>
      <c r="J108" s="462"/>
      <c r="K108" s="462"/>
      <c r="L108" s="462"/>
      <c r="M108" s="462"/>
      <c r="N108" s="462"/>
      <c r="O108" s="462"/>
      <c r="P108" s="462"/>
    </row>
    <row r="109" spans="8:16" ht="18" customHeight="1">
      <c r="H109" s="462"/>
      <c r="I109" s="462"/>
      <c r="J109" s="462"/>
      <c r="K109" s="462"/>
      <c r="L109" s="462"/>
      <c r="M109" s="462"/>
      <c r="N109" s="462"/>
      <c r="O109" s="462"/>
      <c r="P109" s="462"/>
    </row>
    <row r="110" spans="8:16" ht="18" customHeight="1">
      <c r="H110" s="462"/>
      <c r="I110" s="462"/>
      <c r="J110" s="462"/>
      <c r="K110" s="462"/>
      <c r="L110" s="462"/>
      <c r="M110" s="462"/>
      <c r="N110" s="462"/>
      <c r="O110" s="462"/>
      <c r="P110" s="462"/>
    </row>
    <row r="111" spans="8:16" ht="18" customHeight="1">
      <c r="H111" s="462"/>
      <c r="I111" s="462"/>
      <c r="J111" s="462"/>
      <c r="K111" s="462"/>
      <c r="L111" s="462"/>
      <c r="M111" s="462"/>
      <c r="N111" s="462"/>
      <c r="O111" s="462"/>
      <c r="P111" s="462"/>
    </row>
    <row r="112" spans="8:16" ht="18" customHeight="1">
      <c r="H112" s="462"/>
      <c r="I112" s="462"/>
      <c r="J112" s="462"/>
      <c r="K112" s="462"/>
      <c r="L112" s="462"/>
      <c r="M112" s="462"/>
      <c r="N112" s="462"/>
      <c r="O112" s="462"/>
      <c r="P112" s="462"/>
    </row>
    <row r="113" spans="8:16" ht="18" customHeight="1">
      <c r="H113" s="462"/>
      <c r="I113" s="462"/>
      <c r="J113" s="462"/>
      <c r="K113" s="462"/>
      <c r="L113" s="462"/>
      <c r="M113" s="462"/>
      <c r="N113" s="462"/>
      <c r="O113" s="462"/>
      <c r="P113" s="462"/>
    </row>
    <row r="114" spans="8:16" ht="18" customHeight="1">
      <c r="H114" s="462"/>
      <c r="I114" s="462"/>
      <c r="J114" s="462"/>
      <c r="K114" s="462"/>
      <c r="L114" s="462"/>
      <c r="M114" s="462"/>
      <c r="N114" s="462"/>
      <c r="O114" s="462"/>
      <c r="P114" s="462"/>
    </row>
    <row r="115" spans="8:16" ht="18" customHeight="1">
      <c r="H115" s="462"/>
      <c r="I115" s="462"/>
      <c r="J115" s="462"/>
      <c r="K115" s="462"/>
      <c r="L115" s="462"/>
      <c r="M115" s="462"/>
      <c r="N115" s="462"/>
      <c r="O115" s="462"/>
      <c r="P115" s="462"/>
    </row>
    <row r="116" spans="8:16" ht="18" customHeight="1">
      <c r="H116" s="462"/>
      <c r="I116" s="462"/>
      <c r="J116" s="462"/>
      <c r="K116" s="462"/>
      <c r="L116" s="462"/>
      <c r="M116" s="462"/>
      <c r="N116" s="462"/>
      <c r="O116" s="462"/>
      <c r="P116" s="462"/>
    </row>
    <row r="117" spans="8:16" ht="18" customHeight="1">
      <c r="H117" s="462"/>
      <c r="I117" s="462"/>
      <c r="J117" s="462"/>
      <c r="K117" s="462"/>
      <c r="L117" s="462"/>
      <c r="M117" s="462"/>
      <c r="N117" s="462"/>
      <c r="O117" s="462"/>
      <c r="P117" s="462"/>
    </row>
    <row r="118" spans="8:16" ht="18" customHeight="1">
      <c r="H118" s="462"/>
      <c r="I118" s="462"/>
      <c r="J118" s="462"/>
      <c r="K118" s="462"/>
      <c r="L118" s="462"/>
      <c r="M118" s="462"/>
      <c r="N118" s="462"/>
      <c r="O118" s="462"/>
      <c r="P118" s="462"/>
    </row>
    <row r="119" spans="8:16" ht="18" customHeight="1">
      <c r="H119" s="462"/>
      <c r="I119" s="462"/>
      <c r="J119" s="462"/>
      <c r="K119" s="462"/>
      <c r="L119" s="462"/>
      <c r="M119" s="462"/>
      <c r="N119" s="462"/>
      <c r="O119" s="462"/>
      <c r="P119" s="462"/>
    </row>
    <row r="120" spans="8:16" ht="18" customHeight="1">
      <c r="H120" s="462"/>
      <c r="I120" s="462"/>
      <c r="J120" s="462"/>
      <c r="K120" s="462"/>
      <c r="L120" s="462"/>
      <c r="M120" s="462"/>
      <c r="N120" s="462"/>
      <c r="O120" s="462"/>
      <c r="P120" s="462"/>
    </row>
    <row r="121" spans="8:16" ht="18" customHeight="1">
      <c r="H121" s="462"/>
      <c r="I121" s="462"/>
      <c r="J121" s="462"/>
      <c r="K121" s="462"/>
      <c r="L121" s="462"/>
      <c r="M121" s="462"/>
      <c r="N121" s="462"/>
      <c r="O121" s="462"/>
      <c r="P121" s="462"/>
    </row>
    <row r="122" spans="8:16" ht="18" customHeight="1">
      <c r="H122" s="462"/>
      <c r="I122" s="462"/>
      <c r="J122" s="462"/>
      <c r="K122" s="462"/>
      <c r="L122" s="462"/>
      <c r="M122" s="462"/>
      <c r="N122" s="462"/>
      <c r="O122" s="462"/>
      <c r="P122" s="462"/>
    </row>
    <row r="123" spans="8:16" ht="18" customHeight="1">
      <c r="H123" s="462"/>
      <c r="I123" s="462"/>
      <c r="J123" s="462"/>
      <c r="K123" s="462"/>
      <c r="L123" s="462"/>
      <c r="M123" s="462"/>
      <c r="N123" s="462"/>
      <c r="O123" s="462"/>
      <c r="P123" s="462"/>
    </row>
    <row r="124" spans="8:16" ht="18" customHeight="1">
      <c r="H124" s="462"/>
      <c r="I124" s="462"/>
      <c r="J124" s="462"/>
      <c r="K124" s="462"/>
      <c r="L124" s="462"/>
      <c r="M124" s="462"/>
      <c r="N124" s="462"/>
      <c r="O124" s="462"/>
      <c r="P124" s="462"/>
    </row>
    <row r="125" spans="8:16" ht="18" customHeight="1">
      <c r="H125" s="462"/>
      <c r="I125" s="462"/>
      <c r="J125" s="462"/>
      <c r="K125" s="462"/>
      <c r="L125" s="462"/>
      <c r="M125" s="462"/>
      <c r="N125" s="462"/>
      <c r="O125" s="462"/>
      <c r="P125" s="462"/>
    </row>
    <row r="126" spans="8:16" ht="18" customHeight="1">
      <c r="H126" s="462"/>
      <c r="I126" s="462"/>
      <c r="J126" s="462"/>
      <c r="K126" s="462"/>
      <c r="L126" s="462"/>
      <c r="M126" s="462"/>
      <c r="N126" s="462"/>
      <c r="O126" s="462"/>
      <c r="P126" s="462"/>
    </row>
    <row r="127" spans="8:16" ht="18" customHeight="1">
      <c r="H127" s="462"/>
      <c r="I127" s="462"/>
      <c r="J127" s="462"/>
      <c r="K127" s="462"/>
      <c r="L127" s="462"/>
      <c r="M127" s="462"/>
      <c r="N127" s="462"/>
      <c r="O127" s="462"/>
      <c r="P127" s="462"/>
    </row>
    <row r="128" spans="8:16" ht="18" customHeight="1">
      <c r="H128" s="462"/>
      <c r="I128" s="462"/>
      <c r="J128" s="462"/>
      <c r="K128" s="462"/>
      <c r="L128" s="462"/>
      <c r="M128" s="462"/>
      <c r="N128" s="462"/>
      <c r="O128" s="462"/>
      <c r="P128" s="462"/>
    </row>
    <row r="129" spans="8:16" ht="18" customHeight="1">
      <c r="H129" s="462"/>
      <c r="I129" s="462"/>
      <c r="J129" s="462"/>
      <c r="K129" s="462"/>
      <c r="L129" s="462"/>
      <c r="M129" s="462"/>
      <c r="N129" s="462"/>
      <c r="O129" s="462"/>
      <c r="P129" s="462"/>
    </row>
    <row r="130" spans="8:16" ht="18" customHeight="1">
      <c r="H130" s="462"/>
      <c r="I130" s="462"/>
      <c r="J130" s="462"/>
      <c r="K130" s="462"/>
      <c r="L130" s="462"/>
      <c r="M130" s="462"/>
      <c r="N130" s="462"/>
      <c r="O130" s="462"/>
      <c r="P130" s="462"/>
    </row>
    <row r="131" spans="8:16" ht="18" customHeight="1">
      <c r="H131" s="462"/>
      <c r="I131" s="462"/>
      <c r="J131" s="462"/>
      <c r="K131" s="462"/>
      <c r="L131" s="462"/>
      <c r="M131" s="462"/>
      <c r="N131" s="462"/>
      <c r="O131" s="462"/>
      <c r="P131" s="462"/>
    </row>
    <row r="132" spans="8:16" ht="18" customHeight="1">
      <c r="H132" s="462"/>
      <c r="I132" s="462"/>
      <c r="J132" s="462"/>
      <c r="K132" s="462"/>
      <c r="L132" s="462"/>
      <c r="M132" s="462"/>
      <c r="N132" s="462"/>
      <c r="O132" s="462"/>
      <c r="P132" s="462"/>
    </row>
    <row r="133" spans="8:16" ht="18" customHeight="1">
      <c r="H133" s="462"/>
      <c r="I133" s="462"/>
      <c r="J133" s="462"/>
      <c r="K133" s="462"/>
      <c r="L133" s="462"/>
      <c r="M133" s="462"/>
      <c r="N133" s="462"/>
      <c r="O133" s="462"/>
      <c r="P133" s="462"/>
    </row>
    <row r="134" spans="8:16" ht="18" customHeight="1">
      <c r="H134" s="462"/>
      <c r="I134" s="462"/>
      <c r="J134" s="462"/>
      <c r="K134" s="462"/>
      <c r="L134" s="462"/>
      <c r="M134" s="462"/>
      <c r="N134" s="462"/>
      <c r="O134" s="462"/>
      <c r="P134" s="462"/>
    </row>
    <row r="135" spans="8:16" ht="18" customHeight="1">
      <c r="H135" s="462"/>
      <c r="I135" s="462"/>
      <c r="J135" s="462"/>
      <c r="K135" s="462"/>
      <c r="L135" s="462"/>
      <c r="M135" s="462"/>
      <c r="N135" s="462"/>
      <c r="O135" s="462"/>
      <c r="P135" s="462"/>
    </row>
    <row r="136" spans="8:16" ht="18" customHeight="1">
      <c r="H136" s="462"/>
      <c r="I136" s="462"/>
      <c r="J136" s="462"/>
      <c r="K136" s="462"/>
      <c r="L136" s="462"/>
      <c r="M136" s="462"/>
      <c r="N136" s="462"/>
      <c r="O136" s="462"/>
      <c r="P136" s="462"/>
    </row>
    <row r="137" spans="8:16" ht="18" customHeight="1">
      <c r="H137" s="462"/>
      <c r="I137" s="462"/>
      <c r="J137" s="462"/>
      <c r="K137" s="462"/>
      <c r="L137" s="462"/>
      <c r="M137" s="462"/>
      <c r="N137" s="462"/>
      <c r="O137" s="462"/>
      <c r="P137" s="462"/>
    </row>
    <row r="138" spans="8:16" ht="18" customHeight="1">
      <c r="H138" s="462"/>
      <c r="I138" s="462"/>
      <c r="J138" s="462"/>
      <c r="K138" s="462"/>
      <c r="L138" s="462"/>
      <c r="M138" s="462"/>
      <c r="N138" s="462"/>
      <c r="O138" s="462"/>
      <c r="P138" s="462"/>
    </row>
    <row r="139" spans="8:16" ht="18" customHeight="1">
      <c r="H139" s="462"/>
      <c r="I139" s="462"/>
      <c r="J139" s="462"/>
      <c r="K139" s="462"/>
      <c r="L139" s="462"/>
      <c r="M139" s="462"/>
      <c r="N139" s="462"/>
      <c r="O139" s="462"/>
      <c r="P139" s="462"/>
    </row>
    <row r="140" spans="8:16" ht="18" customHeight="1">
      <c r="H140" s="462"/>
      <c r="I140" s="462"/>
      <c r="J140" s="462"/>
      <c r="K140" s="462"/>
      <c r="L140" s="462"/>
      <c r="M140" s="462"/>
      <c r="N140" s="462"/>
      <c r="O140" s="462"/>
      <c r="P140" s="462"/>
    </row>
    <row r="141" spans="8:16" ht="18" customHeight="1">
      <c r="H141" s="462"/>
      <c r="I141" s="462"/>
      <c r="J141" s="462"/>
      <c r="K141" s="462"/>
      <c r="L141" s="462"/>
      <c r="M141" s="462"/>
      <c r="N141" s="462"/>
      <c r="O141" s="462"/>
      <c r="P141" s="462"/>
    </row>
    <row r="142" spans="8:16" ht="18" customHeight="1">
      <c r="H142" s="462"/>
      <c r="I142" s="462"/>
      <c r="J142" s="462"/>
      <c r="K142" s="462"/>
      <c r="L142" s="462"/>
      <c r="M142" s="462"/>
      <c r="N142" s="462"/>
      <c r="O142" s="462"/>
      <c r="P142" s="462"/>
    </row>
    <row r="143" spans="8:16" ht="18" customHeight="1">
      <c r="H143" s="462"/>
      <c r="I143" s="462"/>
      <c r="J143" s="462"/>
      <c r="K143" s="462"/>
      <c r="L143" s="462"/>
      <c r="M143" s="462"/>
      <c r="N143" s="462"/>
      <c r="O143" s="462"/>
      <c r="P143" s="462"/>
    </row>
    <row r="144" spans="8:16" ht="18" customHeight="1">
      <c r="H144" s="462"/>
      <c r="I144" s="462"/>
      <c r="J144" s="462"/>
      <c r="K144" s="462"/>
      <c r="L144" s="462"/>
      <c r="M144" s="462"/>
      <c r="N144" s="462"/>
      <c r="O144" s="462"/>
      <c r="P144" s="462"/>
    </row>
    <row r="145" spans="8:16" ht="18" customHeight="1">
      <c r="H145" s="462"/>
      <c r="I145" s="462"/>
      <c r="J145" s="462"/>
      <c r="K145" s="462"/>
      <c r="L145" s="462"/>
      <c r="M145" s="462"/>
      <c r="N145" s="462"/>
      <c r="O145" s="462"/>
      <c r="P145" s="462"/>
    </row>
    <row r="146" spans="8:16" ht="18" customHeight="1">
      <c r="H146" s="462"/>
      <c r="I146" s="462"/>
      <c r="J146" s="462"/>
      <c r="K146" s="462"/>
      <c r="L146" s="462"/>
      <c r="M146" s="462"/>
      <c r="N146" s="462"/>
      <c r="O146" s="462"/>
      <c r="P146" s="462"/>
    </row>
    <row r="147" spans="8:16" ht="18" customHeight="1">
      <c r="H147" s="462"/>
      <c r="I147" s="462"/>
      <c r="J147" s="462"/>
      <c r="K147" s="462"/>
      <c r="L147" s="462"/>
      <c r="M147" s="462"/>
      <c r="N147" s="462"/>
      <c r="O147" s="462"/>
      <c r="P147" s="462"/>
    </row>
    <row r="148" spans="8:16" ht="18" customHeight="1">
      <c r="H148" s="462"/>
      <c r="I148" s="462"/>
      <c r="J148" s="462"/>
      <c r="K148" s="462"/>
      <c r="L148" s="462"/>
      <c r="M148" s="462"/>
      <c r="N148" s="462"/>
      <c r="O148" s="462"/>
      <c r="P148" s="462"/>
    </row>
    <row r="149" spans="8:16" ht="18" customHeight="1">
      <c r="H149" s="462"/>
      <c r="I149" s="462"/>
      <c r="J149" s="462"/>
      <c r="K149" s="462"/>
      <c r="L149" s="462"/>
      <c r="M149" s="462"/>
      <c r="N149" s="462"/>
      <c r="O149" s="462"/>
      <c r="P149" s="462"/>
    </row>
    <row r="150" spans="8:16" ht="18" customHeight="1">
      <c r="H150" s="462"/>
      <c r="I150" s="462"/>
      <c r="J150" s="462"/>
      <c r="K150" s="462"/>
      <c r="L150" s="462"/>
      <c r="M150" s="462"/>
      <c r="N150" s="462"/>
      <c r="O150" s="462"/>
      <c r="P150" s="462"/>
    </row>
    <row r="151" spans="8:16" ht="18" customHeight="1">
      <c r="H151" s="462"/>
      <c r="I151" s="462"/>
      <c r="J151" s="462"/>
      <c r="K151" s="462"/>
      <c r="L151" s="462"/>
      <c r="M151" s="462"/>
      <c r="N151" s="462"/>
      <c r="O151" s="462"/>
      <c r="P151" s="462"/>
    </row>
    <row r="152" spans="8:16" ht="18" customHeight="1">
      <c r="H152" s="462"/>
      <c r="I152" s="462"/>
      <c r="J152" s="462"/>
      <c r="K152" s="462"/>
      <c r="L152" s="462"/>
      <c r="M152" s="462"/>
      <c r="N152" s="462"/>
      <c r="O152" s="462"/>
      <c r="P152" s="462"/>
    </row>
    <row r="153" spans="8:16" ht="18" customHeight="1">
      <c r="H153" s="462"/>
      <c r="I153" s="462"/>
      <c r="J153" s="462"/>
      <c r="K153" s="462"/>
      <c r="L153" s="462"/>
      <c r="M153" s="462"/>
      <c r="N153" s="462"/>
      <c r="O153" s="462"/>
      <c r="P153" s="462"/>
    </row>
    <row r="154" spans="8:16" ht="18" customHeight="1">
      <c r="H154" s="462"/>
      <c r="I154" s="462"/>
      <c r="J154" s="462"/>
      <c r="K154" s="462"/>
      <c r="L154" s="462"/>
      <c r="M154" s="462"/>
      <c r="N154" s="462"/>
      <c r="O154" s="462"/>
      <c r="P154" s="462"/>
    </row>
    <row r="155" spans="8:16" ht="18" customHeight="1">
      <c r="H155" s="462"/>
      <c r="I155" s="462"/>
      <c r="J155" s="462"/>
      <c r="K155" s="462"/>
      <c r="L155" s="462"/>
      <c r="M155" s="462"/>
      <c r="N155" s="462"/>
      <c r="O155" s="462"/>
      <c r="P155" s="462"/>
    </row>
    <row r="156" spans="8:16" ht="18" customHeight="1">
      <c r="H156" s="462"/>
      <c r="I156" s="462"/>
      <c r="J156" s="462"/>
      <c r="K156" s="462"/>
      <c r="L156" s="462"/>
      <c r="M156" s="462"/>
      <c r="N156" s="462"/>
      <c r="O156" s="462"/>
      <c r="P156" s="462"/>
    </row>
    <row r="157" spans="8:16" ht="18" customHeight="1">
      <c r="H157" s="462"/>
      <c r="I157" s="462"/>
      <c r="J157" s="462"/>
      <c r="K157" s="462"/>
      <c r="L157" s="462"/>
      <c r="M157" s="462"/>
      <c r="N157" s="462"/>
      <c r="O157" s="462"/>
      <c r="P157" s="462"/>
    </row>
    <row r="158" spans="8:16" ht="18" customHeight="1">
      <c r="H158" s="462"/>
      <c r="I158" s="462"/>
      <c r="J158" s="462"/>
      <c r="K158" s="462"/>
      <c r="L158" s="462"/>
      <c r="M158" s="462"/>
      <c r="N158" s="462"/>
      <c r="O158" s="462"/>
      <c r="P158" s="462"/>
    </row>
    <row r="159" spans="8:16" ht="18" customHeight="1">
      <c r="H159" s="462"/>
      <c r="I159" s="462"/>
      <c r="J159" s="462"/>
      <c r="K159" s="462"/>
      <c r="L159" s="462"/>
      <c r="M159" s="462"/>
      <c r="N159" s="462"/>
      <c r="O159" s="462"/>
      <c r="P159" s="462"/>
    </row>
    <row r="160" spans="8:16" ht="18" customHeight="1">
      <c r="H160" s="462"/>
      <c r="I160" s="462"/>
      <c r="J160" s="462"/>
      <c r="K160" s="462"/>
      <c r="L160" s="462"/>
      <c r="M160" s="462"/>
      <c r="N160" s="462"/>
      <c r="O160" s="462"/>
      <c r="P160" s="462"/>
    </row>
    <row r="161" spans="8:16" ht="18" customHeight="1">
      <c r="H161" s="462"/>
      <c r="I161" s="462"/>
      <c r="J161" s="462"/>
      <c r="K161" s="462"/>
      <c r="L161" s="462"/>
      <c r="M161" s="462"/>
      <c r="N161" s="462"/>
      <c r="O161" s="462"/>
      <c r="P161" s="462"/>
    </row>
    <row r="162" spans="8:16" ht="18" customHeight="1">
      <c r="H162" s="462"/>
      <c r="I162" s="462"/>
      <c r="J162" s="462"/>
      <c r="K162" s="462"/>
      <c r="L162" s="462"/>
      <c r="M162" s="462"/>
      <c r="N162" s="462"/>
      <c r="O162" s="462"/>
      <c r="P162" s="462"/>
    </row>
    <row r="163" spans="8:16" ht="18" customHeight="1">
      <c r="H163" s="462"/>
      <c r="I163" s="462"/>
      <c r="J163" s="462"/>
      <c r="K163" s="462"/>
      <c r="L163" s="462"/>
      <c r="M163" s="462"/>
      <c r="N163" s="462"/>
      <c r="O163" s="462"/>
      <c r="P163" s="462"/>
    </row>
    <row r="164" spans="8:16" ht="18" customHeight="1">
      <c r="H164" s="462"/>
      <c r="I164" s="462"/>
      <c r="J164" s="462"/>
      <c r="K164" s="462"/>
      <c r="L164" s="462"/>
      <c r="M164" s="462"/>
      <c r="N164" s="462"/>
      <c r="O164" s="462"/>
      <c r="P164" s="462"/>
    </row>
    <row r="165" spans="8:16" ht="18" customHeight="1">
      <c r="H165" s="462"/>
      <c r="I165" s="462"/>
      <c r="J165" s="462"/>
      <c r="K165" s="462"/>
      <c r="L165" s="462"/>
      <c r="M165" s="462"/>
      <c r="N165" s="462"/>
      <c r="O165" s="462"/>
      <c r="P165" s="462"/>
    </row>
    <row r="166" spans="8:16" ht="18" customHeight="1">
      <c r="H166" s="462"/>
      <c r="I166" s="462"/>
      <c r="J166" s="462"/>
      <c r="K166" s="462"/>
      <c r="L166" s="462"/>
      <c r="M166" s="462"/>
      <c r="N166" s="462"/>
      <c r="O166" s="462"/>
      <c r="P166" s="462"/>
    </row>
    <row r="167" spans="8:16" ht="18" customHeight="1">
      <c r="H167" s="462"/>
      <c r="I167" s="462"/>
      <c r="J167" s="462"/>
      <c r="K167" s="462"/>
      <c r="L167" s="462"/>
      <c r="M167" s="462"/>
      <c r="N167" s="462"/>
      <c r="O167" s="462"/>
      <c r="P167" s="462"/>
    </row>
    <row r="168" spans="8:16" ht="18" customHeight="1">
      <c r="H168" s="462"/>
      <c r="I168" s="462"/>
      <c r="J168" s="462"/>
      <c r="K168" s="462"/>
      <c r="L168" s="462"/>
      <c r="M168" s="462"/>
      <c r="N168" s="462"/>
      <c r="O168" s="462"/>
      <c r="P168" s="462"/>
    </row>
    <row r="169" spans="8:16" ht="18" customHeight="1">
      <c r="H169" s="462"/>
      <c r="I169" s="462"/>
      <c r="J169" s="462"/>
      <c r="K169" s="462"/>
      <c r="L169" s="462"/>
      <c r="M169" s="462"/>
      <c r="N169" s="462"/>
      <c r="O169" s="462"/>
      <c r="P169" s="462"/>
    </row>
    <row r="170" spans="8:16" ht="18" customHeight="1">
      <c r="H170" s="462"/>
      <c r="I170" s="462"/>
      <c r="J170" s="462"/>
      <c r="K170" s="462"/>
      <c r="L170" s="462"/>
      <c r="M170" s="462"/>
      <c r="N170" s="462"/>
      <c r="O170" s="462"/>
      <c r="P170" s="462"/>
    </row>
    <row r="171" spans="8:16" ht="18" customHeight="1">
      <c r="H171" s="462"/>
      <c r="I171" s="462"/>
      <c r="J171" s="462"/>
      <c r="K171" s="462"/>
      <c r="L171" s="462"/>
      <c r="M171" s="462"/>
      <c r="N171" s="462"/>
      <c r="O171" s="462"/>
      <c r="P171" s="462"/>
    </row>
    <row r="172" spans="8:16" ht="18" customHeight="1">
      <c r="H172" s="462"/>
      <c r="I172" s="462"/>
      <c r="J172" s="462"/>
      <c r="K172" s="462"/>
      <c r="L172" s="462"/>
      <c r="M172" s="462"/>
      <c r="N172" s="462"/>
      <c r="O172" s="462"/>
      <c r="P172" s="462"/>
    </row>
    <row r="173" spans="8:16" ht="18" customHeight="1">
      <c r="H173" s="462"/>
      <c r="I173" s="462"/>
      <c r="J173" s="462"/>
      <c r="K173" s="462"/>
      <c r="L173" s="462"/>
      <c r="M173" s="462"/>
      <c r="N173" s="462"/>
      <c r="O173" s="462"/>
      <c r="P173" s="462"/>
    </row>
    <row r="174" spans="8:16" ht="18" customHeight="1">
      <c r="H174" s="462"/>
      <c r="I174" s="462"/>
      <c r="J174" s="462"/>
      <c r="K174" s="462"/>
      <c r="L174" s="462"/>
      <c r="M174" s="462"/>
      <c r="N174" s="462"/>
      <c r="O174" s="462"/>
      <c r="P174" s="462"/>
    </row>
    <row r="175" spans="8:16" ht="18" customHeight="1">
      <c r="H175" s="462"/>
      <c r="I175" s="462"/>
      <c r="J175" s="462"/>
      <c r="K175" s="462"/>
      <c r="L175" s="462"/>
      <c r="M175" s="462"/>
      <c r="N175" s="462"/>
      <c r="O175" s="462"/>
      <c r="P175" s="462"/>
    </row>
    <row r="176" spans="8:16" ht="18" customHeight="1">
      <c r="H176" s="462"/>
      <c r="I176" s="462"/>
      <c r="J176" s="462"/>
      <c r="K176" s="462"/>
      <c r="L176" s="462"/>
      <c r="M176" s="462"/>
      <c r="N176" s="462"/>
      <c r="O176" s="462"/>
      <c r="P176" s="462"/>
    </row>
    <row r="177" spans="8:16" ht="18" customHeight="1">
      <c r="H177" s="462"/>
      <c r="I177" s="462"/>
      <c r="J177" s="462"/>
      <c r="K177" s="462"/>
      <c r="L177" s="462"/>
      <c r="M177" s="462"/>
      <c r="N177" s="462"/>
      <c r="O177" s="462"/>
      <c r="P177" s="462"/>
    </row>
    <row r="178" spans="8:16" ht="18" customHeight="1">
      <c r="H178" s="462"/>
      <c r="I178" s="462"/>
      <c r="J178" s="462"/>
      <c r="K178" s="462"/>
      <c r="L178" s="462"/>
      <c r="M178" s="462"/>
      <c r="N178" s="462"/>
      <c r="O178" s="462"/>
      <c r="P178" s="462"/>
    </row>
    <row r="179" spans="8:16" ht="18" customHeight="1">
      <c r="H179" s="462"/>
      <c r="I179" s="462"/>
      <c r="J179" s="462"/>
      <c r="K179" s="462"/>
      <c r="L179" s="462"/>
      <c r="M179" s="462"/>
      <c r="N179" s="462"/>
      <c r="O179" s="462"/>
      <c r="P179" s="462"/>
    </row>
    <row r="180" spans="8:16" ht="18" customHeight="1">
      <c r="H180" s="462"/>
      <c r="I180" s="462"/>
      <c r="J180" s="462"/>
      <c r="K180" s="462"/>
      <c r="L180" s="462"/>
      <c r="M180" s="462"/>
      <c r="N180" s="462"/>
      <c r="O180" s="462"/>
      <c r="P180" s="462"/>
    </row>
    <row r="181" spans="8:16" ht="18" customHeight="1">
      <c r="H181" s="462"/>
      <c r="I181" s="462"/>
      <c r="J181" s="462"/>
      <c r="K181" s="462"/>
      <c r="L181" s="462"/>
      <c r="M181" s="462"/>
      <c r="N181" s="462"/>
      <c r="O181" s="462"/>
      <c r="P181" s="462"/>
    </row>
    <row r="182" spans="8:16" ht="18" customHeight="1">
      <c r="H182" s="462"/>
      <c r="I182" s="462"/>
      <c r="J182" s="462"/>
      <c r="K182" s="462"/>
      <c r="L182" s="462"/>
      <c r="M182" s="462"/>
      <c r="N182" s="462"/>
      <c r="O182" s="462"/>
      <c r="P182" s="462"/>
    </row>
    <row r="183" spans="8:16" ht="18" customHeight="1">
      <c r="H183" s="462"/>
      <c r="I183" s="462"/>
      <c r="J183" s="462"/>
      <c r="K183" s="462"/>
      <c r="L183" s="462"/>
      <c r="M183" s="462"/>
      <c r="N183" s="462"/>
      <c r="O183" s="462"/>
      <c r="P183" s="462"/>
    </row>
    <row r="184" spans="8:16" ht="18" customHeight="1">
      <c r="H184" s="462"/>
      <c r="I184" s="462"/>
      <c r="J184" s="462"/>
      <c r="K184" s="462"/>
      <c r="L184" s="462"/>
      <c r="M184" s="462"/>
      <c r="N184" s="462"/>
      <c r="O184" s="462"/>
      <c r="P184" s="462"/>
    </row>
    <row r="185" spans="8:16" ht="18" customHeight="1">
      <c r="H185" s="462"/>
      <c r="I185" s="462"/>
      <c r="J185" s="462"/>
      <c r="K185" s="462"/>
      <c r="L185" s="462"/>
      <c r="M185" s="462"/>
      <c r="N185" s="462"/>
      <c r="O185" s="462"/>
      <c r="P185" s="462"/>
    </row>
    <row r="186" spans="8:16" ht="18" customHeight="1">
      <c r="H186" s="462"/>
      <c r="I186" s="462"/>
      <c r="J186" s="462"/>
      <c r="K186" s="462"/>
      <c r="L186" s="462"/>
      <c r="M186" s="462"/>
      <c r="N186" s="462"/>
      <c r="O186" s="462"/>
      <c r="P186" s="462"/>
    </row>
    <row r="187" spans="8:16" ht="18" customHeight="1">
      <c r="H187" s="462"/>
      <c r="I187" s="462"/>
      <c r="J187" s="462"/>
      <c r="K187" s="462"/>
      <c r="L187" s="462"/>
      <c r="M187" s="462"/>
      <c r="N187" s="462"/>
      <c r="O187" s="462"/>
      <c r="P187" s="462"/>
    </row>
    <row r="188" spans="8:16" ht="18" customHeight="1">
      <c r="H188" s="462"/>
      <c r="I188" s="462"/>
      <c r="J188" s="462"/>
      <c r="K188" s="462"/>
      <c r="L188" s="462"/>
      <c r="M188" s="462"/>
      <c r="N188" s="462"/>
      <c r="O188" s="462"/>
      <c r="P188" s="462"/>
    </row>
    <row r="189" spans="8:16" ht="18" customHeight="1">
      <c r="H189" s="462"/>
      <c r="I189" s="462"/>
      <c r="J189" s="462"/>
      <c r="K189" s="462"/>
      <c r="L189" s="462"/>
      <c r="M189" s="462"/>
      <c r="N189" s="462"/>
      <c r="O189" s="462"/>
      <c r="P189" s="462"/>
    </row>
    <row r="190" spans="8:16" ht="18" customHeight="1">
      <c r="H190" s="462"/>
      <c r="I190" s="462"/>
      <c r="J190" s="462"/>
      <c r="K190" s="462"/>
      <c r="L190" s="462"/>
      <c r="M190" s="462"/>
      <c r="N190" s="462"/>
      <c r="O190" s="462"/>
      <c r="P190" s="462"/>
    </row>
    <row r="191" spans="8:16" ht="18" customHeight="1">
      <c r="H191" s="462"/>
      <c r="I191" s="462"/>
      <c r="J191" s="462"/>
      <c r="K191" s="462"/>
      <c r="L191" s="462"/>
      <c r="M191" s="462"/>
      <c r="N191" s="462"/>
      <c r="O191" s="462"/>
      <c r="P191" s="462"/>
    </row>
    <row r="192" spans="8:16" ht="18" customHeight="1">
      <c r="H192" s="462"/>
      <c r="I192" s="462"/>
      <c r="J192" s="462"/>
      <c r="K192" s="462"/>
      <c r="L192" s="462"/>
      <c r="M192" s="462"/>
      <c r="N192" s="462"/>
      <c r="O192" s="462"/>
      <c r="P192" s="462"/>
    </row>
    <row r="193" spans="8:16" ht="18" customHeight="1">
      <c r="H193" s="462"/>
      <c r="I193" s="462"/>
      <c r="J193" s="462"/>
      <c r="K193" s="462"/>
      <c r="L193" s="462"/>
      <c r="M193" s="462"/>
      <c r="N193" s="462"/>
      <c r="O193" s="462"/>
      <c r="P193" s="462"/>
    </row>
    <row r="194" spans="8:16" ht="18" customHeight="1">
      <c r="H194" s="462"/>
      <c r="I194" s="462"/>
      <c r="J194" s="462"/>
      <c r="K194" s="462"/>
      <c r="L194" s="462"/>
      <c r="M194" s="462"/>
      <c r="N194" s="462"/>
      <c r="O194" s="462"/>
      <c r="P194" s="462"/>
    </row>
    <row r="195" spans="8:16" ht="18" customHeight="1">
      <c r="H195" s="462"/>
      <c r="I195" s="462"/>
      <c r="J195" s="462"/>
      <c r="K195" s="462"/>
      <c r="L195" s="462"/>
      <c r="M195" s="462"/>
      <c r="N195" s="462"/>
      <c r="O195" s="462"/>
      <c r="P195" s="462"/>
    </row>
    <row r="196" spans="8:16" ht="18" customHeight="1">
      <c r="H196" s="462"/>
      <c r="I196" s="462"/>
      <c r="J196" s="462"/>
      <c r="K196" s="462"/>
      <c r="L196" s="462"/>
      <c r="M196" s="462"/>
      <c r="N196" s="462"/>
      <c r="O196" s="462"/>
      <c r="P196" s="462"/>
    </row>
    <row r="197" spans="8:16" ht="18" customHeight="1">
      <c r="H197" s="462"/>
      <c r="I197" s="462"/>
      <c r="J197" s="462"/>
      <c r="K197" s="462"/>
      <c r="L197" s="462"/>
      <c r="M197" s="462"/>
      <c r="N197" s="462"/>
      <c r="O197" s="462"/>
      <c r="P197" s="462"/>
    </row>
    <row r="198" spans="8:16" ht="18" customHeight="1">
      <c r="H198" s="462"/>
      <c r="I198" s="462"/>
      <c r="J198" s="462"/>
      <c r="K198" s="462"/>
      <c r="L198" s="462"/>
      <c r="M198" s="462"/>
      <c r="N198" s="462"/>
      <c r="O198" s="462"/>
      <c r="P198" s="462"/>
    </row>
    <row r="199" spans="8:16" ht="18" customHeight="1">
      <c r="H199" s="462"/>
      <c r="I199" s="462"/>
      <c r="J199" s="462"/>
      <c r="K199" s="462"/>
      <c r="L199" s="462"/>
      <c r="M199" s="462"/>
      <c r="N199" s="462"/>
      <c r="O199" s="462"/>
      <c r="P199" s="462"/>
    </row>
    <row r="200" spans="8:16" ht="18" customHeight="1">
      <c r="H200" s="462"/>
      <c r="I200" s="462"/>
      <c r="J200" s="462"/>
      <c r="K200" s="462"/>
      <c r="L200" s="462"/>
      <c r="M200" s="462"/>
      <c r="N200" s="462"/>
      <c r="O200" s="462"/>
      <c r="P200" s="462"/>
    </row>
    <row r="201" spans="8:16" ht="18" customHeight="1">
      <c r="H201" s="462"/>
      <c r="I201" s="462"/>
      <c r="J201" s="462"/>
      <c r="K201" s="462"/>
      <c r="L201" s="462"/>
      <c r="M201" s="462"/>
      <c r="N201" s="462"/>
      <c r="O201" s="462"/>
      <c r="P201" s="462"/>
    </row>
    <row r="202" spans="8:16" ht="18" customHeight="1">
      <c r="H202" s="462"/>
      <c r="I202" s="462"/>
      <c r="J202" s="462"/>
      <c r="K202" s="462"/>
      <c r="L202" s="462"/>
      <c r="M202" s="462"/>
      <c r="N202" s="462"/>
      <c r="O202" s="462"/>
      <c r="P202" s="462"/>
    </row>
    <row r="203" spans="8:16" ht="18" customHeight="1">
      <c r="H203" s="462"/>
      <c r="I203" s="462"/>
      <c r="J203" s="462"/>
      <c r="K203" s="462"/>
      <c r="L203" s="462"/>
      <c r="M203" s="462"/>
      <c r="N203" s="462"/>
      <c r="O203" s="462"/>
      <c r="P203" s="462"/>
    </row>
    <row r="204" spans="8:16" ht="18" customHeight="1">
      <c r="H204" s="462"/>
      <c r="I204" s="462"/>
      <c r="J204" s="462"/>
      <c r="K204" s="462"/>
      <c r="L204" s="462"/>
      <c r="M204" s="462"/>
      <c r="N204" s="462"/>
      <c r="O204" s="462"/>
      <c r="P204" s="462"/>
    </row>
    <row r="205" spans="8:16" ht="18" customHeight="1">
      <c r="H205" s="462"/>
      <c r="I205" s="462"/>
      <c r="J205" s="462"/>
      <c r="K205" s="462"/>
      <c r="L205" s="462"/>
      <c r="M205" s="462"/>
      <c r="N205" s="462"/>
      <c r="O205" s="462"/>
      <c r="P205" s="462"/>
    </row>
    <row r="206" spans="8:16" ht="18" customHeight="1">
      <c r="H206" s="462"/>
      <c r="I206" s="462"/>
      <c r="J206" s="462"/>
      <c r="K206" s="462"/>
      <c r="L206" s="462"/>
      <c r="M206" s="462"/>
      <c r="N206" s="462"/>
      <c r="O206" s="462"/>
      <c r="P206" s="462"/>
    </row>
    <row r="207" spans="8:16" ht="18" customHeight="1">
      <c r="H207" s="462"/>
      <c r="I207" s="462"/>
      <c r="J207" s="462"/>
      <c r="K207" s="462"/>
      <c r="L207" s="462"/>
      <c r="M207" s="462"/>
      <c r="N207" s="462"/>
      <c r="O207" s="462"/>
      <c r="P207" s="462"/>
    </row>
    <row r="208" spans="8:16" ht="18" customHeight="1">
      <c r="H208" s="462"/>
      <c r="I208" s="462"/>
      <c r="J208" s="462"/>
      <c r="K208" s="462"/>
      <c r="L208" s="462"/>
      <c r="M208" s="462"/>
      <c r="N208" s="462"/>
      <c r="O208" s="462"/>
      <c r="P208" s="462"/>
    </row>
    <row r="209" spans="8:16" ht="18" customHeight="1">
      <c r="H209" s="462"/>
      <c r="I209" s="462"/>
      <c r="J209" s="462"/>
      <c r="K209" s="462"/>
      <c r="L209" s="462"/>
      <c r="M209" s="462"/>
      <c r="N209" s="462"/>
      <c r="O209" s="462"/>
      <c r="P209" s="462"/>
    </row>
    <row r="210" spans="8:16" ht="18" customHeight="1">
      <c r="H210" s="462"/>
      <c r="I210" s="462"/>
      <c r="J210" s="462"/>
      <c r="K210" s="462"/>
      <c r="L210" s="462"/>
      <c r="M210" s="462"/>
      <c r="N210" s="462"/>
      <c r="O210" s="462"/>
      <c r="P210" s="462"/>
    </row>
    <row r="211" spans="8:16" ht="18" customHeight="1">
      <c r="H211" s="462"/>
      <c r="I211" s="462"/>
      <c r="J211" s="462"/>
      <c r="K211" s="462"/>
      <c r="L211" s="462"/>
      <c r="M211" s="462"/>
      <c r="N211" s="462"/>
      <c r="O211" s="462"/>
      <c r="P211" s="462"/>
    </row>
    <row r="212" spans="8:16" ht="18" customHeight="1">
      <c r="H212" s="462"/>
      <c r="I212" s="462"/>
      <c r="J212" s="462"/>
      <c r="K212" s="462"/>
      <c r="L212" s="462"/>
      <c r="M212" s="462"/>
      <c r="N212" s="462"/>
      <c r="O212" s="462"/>
      <c r="P212" s="462"/>
    </row>
    <row r="213" spans="8:16" ht="18" customHeight="1">
      <c r="H213" s="462"/>
      <c r="I213" s="462"/>
      <c r="J213" s="462"/>
      <c r="K213" s="462"/>
      <c r="L213" s="462"/>
      <c r="M213" s="462"/>
      <c r="N213" s="462"/>
      <c r="O213" s="462"/>
      <c r="P213" s="462"/>
    </row>
    <row r="214" spans="8:16" ht="18" customHeight="1">
      <c r="H214" s="462"/>
      <c r="I214" s="462"/>
      <c r="J214" s="462"/>
      <c r="K214" s="462"/>
      <c r="L214" s="462"/>
      <c r="M214" s="462"/>
      <c r="N214" s="462"/>
      <c r="O214" s="462"/>
      <c r="P214" s="462"/>
    </row>
    <row r="215" spans="8:16" ht="18" customHeight="1">
      <c r="H215" s="462"/>
      <c r="I215" s="462"/>
      <c r="J215" s="462"/>
      <c r="K215" s="462"/>
      <c r="L215" s="462"/>
      <c r="M215" s="462"/>
      <c r="N215" s="462"/>
      <c r="O215" s="462"/>
      <c r="P215" s="462"/>
    </row>
    <row r="216" spans="8:16" ht="18" customHeight="1">
      <c r="H216" s="462"/>
      <c r="I216" s="462"/>
      <c r="J216" s="462"/>
      <c r="K216" s="462"/>
      <c r="L216" s="462"/>
      <c r="M216" s="462"/>
      <c r="N216" s="462"/>
      <c r="O216" s="462"/>
      <c r="P216" s="462"/>
    </row>
    <row r="217" spans="8:16" ht="18" customHeight="1">
      <c r="H217" s="462"/>
      <c r="I217" s="462"/>
      <c r="J217" s="462"/>
      <c r="K217" s="462"/>
      <c r="L217" s="462"/>
      <c r="M217" s="462"/>
      <c r="N217" s="462"/>
      <c r="O217" s="462"/>
      <c r="P217" s="462"/>
    </row>
    <row r="218" spans="8:16" ht="18" customHeight="1">
      <c r="H218" s="462"/>
      <c r="I218" s="462"/>
      <c r="J218" s="462"/>
      <c r="K218" s="462"/>
      <c r="L218" s="462"/>
      <c r="M218" s="462"/>
      <c r="N218" s="462"/>
      <c r="O218" s="462"/>
      <c r="P218" s="462"/>
    </row>
    <row r="219" spans="8:16" ht="18" customHeight="1">
      <c r="H219" s="462"/>
      <c r="I219" s="462"/>
      <c r="J219" s="462"/>
      <c r="K219" s="462"/>
      <c r="L219" s="462"/>
      <c r="M219" s="462"/>
      <c r="N219" s="462"/>
      <c r="O219" s="462"/>
      <c r="P219" s="462"/>
    </row>
    <row r="220" spans="8:16" ht="18" customHeight="1">
      <c r="H220" s="462"/>
      <c r="I220" s="462"/>
      <c r="J220" s="462"/>
      <c r="K220" s="462"/>
      <c r="L220" s="462"/>
      <c r="M220" s="462"/>
      <c r="N220" s="462"/>
      <c r="O220" s="462"/>
      <c r="P220" s="462"/>
    </row>
    <row r="221" spans="8:16" ht="18" customHeight="1">
      <c r="H221" s="462"/>
      <c r="I221" s="462"/>
      <c r="J221" s="462"/>
      <c r="K221" s="462"/>
      <c r="L221" s="462"/>
      <c r="M221" s="462"/>
      <c r="N221" s="462"/>
      <c r="O221" s="462"/>
      <c r="P221" s="462"/>
    </row>
    <row r="222" spans="8:16" ht="18" customHeight="1">
      <c r="H222" s="462"/>
      <c r="I222" s="462"/>
      <c r="J222" s="462"/>
      <c r="K222" s="462"/>
      <c r="L222" s="462"/>
      <c r="M222" s="462"/>
      <c r="N222" s="462"/>
      <c r="O222" s="462"/>
      <c r="P222" s="462"/>
    </row>
    <row r="223" spans="8:16" ht="18" customHeight="1">
      <c r="H223" s="462"/>
      <c r="I223" s="462"/>
      <c r="J223" s="462"/>
      <c r="K223" s="462"/>
      <c r="L223" s="462"/>
      <c r="M223" s="462"/>
      <c r="N223" s="462"/>
      <c r="O223" s="462"/>
      <c r="P223" s="462"/>
    </row>
    <row r="224" spans="8:16" ht="18" customHeight="1">
      <c r="H224" s="462"/>
      <c r="I224" s="462"/>
      <c r="J224" s="462"/>
      <c r="K224" s="462"/>
      <c r="L224" s="462"/>
      <c r="M224" s="462"/>
      <c r="N224" s="462"/>
      <c r="O224" s="462"/>
      <c r="P224" s="462"/>
    </row>
    <row r="225" spans="8:16" ht="18" customHeight="1">
      <c r="H225" s="462"/>
      <c r="I225" s="462"/>
      <c r="J225" s="462"/>
      <c r="K225" s="462"/>
      <c r="L225" s="462"/>
      <c r="M225" s="462"/>
      <c r="N225" s="462"/>
      <c r="O225" s="462"/>
      <c r="P225" s="462"/>
    </row>
    <row r="226" spans="8:16" ht="18" customHeight="1">
      <c r="H226" s="462"/>
      <c r="I226" s="462"/>
      <c r="J226" s="462"/>
      <c r="K226" s="462"/>
      <c r="L226" s="462"/>
      <c r="M226" s="462"/>
      <c r="N226" s="462"/>
      <c r="O226" s="462"/>
      <c r="P226" s="462"/>
    </row>
    <row r="227" spans="8:16" ht="18" customHeight="1">
      <c r="H227" s="462"/>
      <c r="I227" s="462"/>
      <c r="J227" s="462"/>
      <c r="K227" s="462"/>
      <c r="L227" s="462"/>
      <c r="M227" s="462"/>
      <c r="N227" s="462"/>
      <c r="O227" s="462"/>
      <c r="P227" s="462"/>
    </row>
    <row r="228" spans="8:16" ht="18" customHeight="1">
      <c r="H228" s="462"/>
      <c r="I228" s="462"/>
      <c r="J228" s="462"/>
      <c r="K228" s="462"/>
      <c r="L228" s="462"/>
      <c r="M228" s="462"/>
      <c r="N228" s="462"/>
      <c r="O228" s="462"/>
      <c r="P228" s="462"/>
    </row>
    <row r="229" spans="8:16" ht="18" customHeight="1">
      <c r="H229" s="462"/>
      <c r="I229" s="462"/>
      <c r="J229" s="462"/>
      <c r="K229" s="462"/>
      <c r="L229" s="462"/>
      <c r="M229" s="462"/>
      <c r="N229" s="462"/>
      <c r="O229" s="462"/>
      <c r="P229" s="462"/>
    </row>
    <row r="230" spans="8:16" ht="18" customHeight="1">
      <c r="H230" s="462"/>
      <c r="I230" s="462"/>
      <c r="J230" s="462"/>
      <c r="K230" s="462"/>
      <c r="L230" s="462"/>
      <c r="M230" s="462"/>
      <c r="N230" s="462"/>
      <c r="O230" s="462"/>
      <c r="P230" s="462"/>
    </row>
    <row r="231" spans="8:16" ht="18" customHeight="1">
      <c r="H231" s="462"/>
      <c r="I231" s="462"/>
      <c r="J231" s="462"/>
      <c r="K231" s="462"/>
      <c r="L231" s="462"/>
      <c r="M231" s="462"/>
      <c r="N231" s="462"/>
      <c r="O231" s="462"/>
      <c r="P231" s="462"/>
    </row>
    <row r="232" spans="8:16" ht="18" customHeight="1">
      <c r="H232" s="462"/>
      <c r="I232" s="462"/>
      <c r="J232" s="462"/>
      <c r="K232" s="462"/>
      <c r="L232" s="462"/>
      <c r="M232" s="462"/>
      <c r="N232" s="462"/>
      <c r="O232" s="462"/>
      <c r="P232" s="462"/>
    </row>
    <row r="233" spans="8:16" ht="18" customHeight="1">
      <c r="H233" s="462"/>
      <c r="I233" s="462"/>
      <c r="J233" s="462"/>
      <c r="K233" s="462"/>
      <c r="L233" s="462"/>
      <c r="M233" s="462"/>
      <c r="N233" s="462"/>
      <c r="O233" s="462"/>
      <c r="P233" s="462"/>
    </row>
    <row r="234" spans="8:16" ht="18" customHeight="1">
      <c r="H234" s="462"/>
      <c r="I234" s="462"/>
      <c r="J234" s="462"/>
      <c r="K234" s="462"/>
      <c r="L234" s="462"/>
      <c r="M234" s="462"/>
      <c r="N234" s="462"/>
      <c r="O234" s="462"/>
      <c r="P234" s="462"/>
    </row>
    <row r="235" spans="8:16" ht="18" customHeight="1">
      <c r="H235" s="462"/>
      <c r="I235" s="462"/>
      <c r="J235" s="462"/>
      <c r="K235" s="462"/>
      <c r="L235" s="462"/>
      <c r="M235" s="462"/>
      <c r="N235" s="462"/>
      <c r="O235" s="462"/>
      <c r="P235" s="462"/>
    </row>
    <row r="236" spans="8:16" ht="18" customHeight="1">
      <c r="H236" s="462"/>
      <c r="I236" s="462"/>
      <c r="J236" s="462"/>
      <c r="K236" s="462"/>
      <c r="L236" s="462"/>
      <c r="M236" s="462"/>
      <c r="N236" s="462"/>
      <c r="O236" s="462"/>
      <c r="P236" s="462"/>
    </row>
    <row r="237" spans="8:16" ht="18" customHeight="1">
      <c r="H237" s="462"/>
      <c r="I237" s="462"/>
      <c r="J237" s="462"/>
      <c r="K237" s="462"/>
      <c r="L237" s="462"/>
      <c r="M237" s="462"/>
      <c r="N237" s="462"/>
      <c r="O237" s="462"/>
      <c r="P237" s="462"/>
    </row>
    <row r="238" spans="8:16" ht="18" customHeight="1">
      <c r="H238" s="462"/>
      <c r="I238" s="462"/>
      <c r="J238" s="462"/>
      <c r="K238" s="462"/>
      <c r="L238" s="462"/>
      <c r="M238" s="462"/>
      <c r="N238" s="462"/>
      <c r="O238" s="462"/>
      <c r="P238" s="462"/>
    </row>
    <row r="239" spans="8:16" ht="18" customHeight="1">
      <c r="H239" s="462"/>
      <c r="I239" s="462"/>
      <c r="J239" s="462"/>
      <c r="K239" s="462"/>
      <c r="L239" s="462"/>
      <c r="M239" s="462"/>
      <c r="N239" s="462"/>
      <c r="O239" s="462"/>
      <c r="P239" s="462"/>
    </row>
    <row r="240" spans="8:16" ht="18" customHeight="1">
      <c r="H240" s="462"/>
      <c r="I240" s="462"/>
      <c r="J240" s="462"/>
      <c r="K240" s="462"/>
      <c r="L240" s="462"/>
      <c r="M240" s="462"/>
      <c r="N240" s="462"/>
      <c r="O240" s="462"/>
      <c r="P240" s="462"/>
    </row>
    <row r="241" spans="8:16" ht="18" customHeight="1">
      <c r="H241" s="462"/>
      <c r="I241" s="462"/>
      <c r="J241" s="462"/>
      <c r="K241" s="462"/>
      <c r="L241" s="462"/>
      <c r="M241" s="462"/>
      <c r="N241" s="462"/>
      <c r="O241" s="462"/>
      <c r="P241" s="462"/>
    </row>
    <row r="242" spans="8:16" ht="18" customHeight="1">
      <c r="H242" s="462"/>
      <c r="I242" s="462"/>
      <c r="J242" s="462"/>
      <c r="K242" s="462"/>
      <c r="L242" s="462"/>
      <c r="M242" s="462"/>
      <c r="N242" s="462"/>
      <c r="O242" s="462"/>
      <c r="P242" s="462"/>
    </row>
    <row r="243" spans="8:16" ht="18" customHeight="1">
      <c r="H243" s="462"/>
      <c r="I243" s="462"/>
      <c r="J243" s="462"/>
      <c r="K243" s="462"/>
      <c r="L243" s="462"/>
      <c r="M243" s="462"/>
      <c r="N243" s="462"/>
      <c r="O243" s="462"/>
      <c r="P243" s="462"/>
    </row>
    <row r="244" spans="8:16" ht="18" customHeight="1">
      <c r="H244" s="462"/>
      <c r="I244" s="462"/>
      <c r="J244" s="462"/>
      <c r="K244" s="462"/>
      <c r="L244" s="462"/>
      <c r="M244" s="462"/>
      <c r="N244" s="462"/>
      <c r="O244" s="462"/>
      <c r="P244" s="462"/>
    </row>
    <row r="245" spans="8:16" ht="18" customHeight="1">
      <c r="H245" s="462"/>
      <c r="I245" s="462"/>
      <c r="J245" s="462"/>
      <c r="K245" s="462"/>
      <c r="L245" s="462"/>
      <c r="M245" s="462"/>
      <c r="N245" s="462"/>
      <c r="O245" s="462"/>
      <c r="P245" s="462"/>
    </row>
    <row r="246" spans="8:16" ht="18" customHeight="1">
      <c r="H246" s="462"/>
      <c r="I246" s="462"/>
      <c r="J246" s="462"/>
      <c r="K246" s="462"/>
      <c r="L246" s="462"/>
      <c r="M246" s="462"/>
      <c r="N246" s="462"/>
      <c r="O246" s="462"/>
      <c r="P246" s="462"/>
    </row>
    <row r="247" spans="8:16" ht="18" customHeight="1">
      <c r="H247" s="462"/>
      <c r="I247" s="462"/>
      <c r="J247" s="462"/>
      <c r="K247" s="462"/>
      <c r="L247" s="462"/>
      <c r="M247" s="462"/>
      <c r="N247" s="462"/>
      <c r="O247" s="462"/>
      <c r="P247" s="462"/>
    </row>
    <row r="248" spans="8:16" ht="18" customHeight="1">
      <c r="H248" s="462"/>
      <c r="I248" s="462"/>
      <c r="J248" s="462"/>
      <c r="K248" s="462"/>
      <c r="L248" s="462"/>
      <c r="M248" s="462"/>
      <c r="N248" s="462"/>
      <c r="O248" s="462"/>
      <c r="P248" s="462"/>
    </row>
    <row r="249" spans="8:16" ht="18" customHeight="1">
      <c r="H249" s="462"/>
      <c r="I249" s="462"/>
      <c r="J249" s="462"/>
      <c r="K249" s="462"/>
      <c r="L249" s="462"/>
      <c r="M249" s="462"/>
      <c r="N249" s="462"/>
      <c r="O249" s="462"/>
      <c r="P249" s="462"/>
    </row>
    <row r="250" spans="8:16" ht="18" customHeight="1">
      <c r="H250" s="462"/>
      <c r="I250" s="462"/>
      <c r="J250" s="462"/>
      <c r="K250" s="462"/>
      <c r="L250" s="462"/>
      <c r="M250" s="462"/>
      <c r="N250" s="462"/>
      <c r="O250" s="462"/>
      <c r="P250" s="462"/>
    </row>
    <row r="251" spans="8:16" ht="18" customHeight="1">
      <c r="H251" s="462"/>
      <c r="I251" s="462"/>
      <c r="J251" s="462"/>
      <c r="K251" s="462"/>
      <c r="L251" s="462"/>
      <c r="M251" s="462"/>
      <c r="N251" s="462"/>
      <c r="O251" s="462"/>
      <c r="P251" s="462"/>
    </row>
    <row r="252" spans="8:16" ht="18" customHeight="1">
      <c r="H252" s="462"/>
      <c r="I252" s="462"/>
      <c r="J252" s="462"/>
      <c r="K252" s="462"/>
      <c r="L252" s="462"/>
      <c r="M252" s="462"/>
      <c r="N252" s="462"/>
      <c r="O252" s="462"/>
      <c r="P252" s="462"/>
    </row>
    <row r="253" spans="8:16" ht="18" customHeight="1">
      <c r="H253" s="462"/>
      <c r="I253" s="462"/>
      <c r="J253" s="462"/>
      <c r="K253" s="462"/>
      <c r="L253" s="462"/>
      <c r="M253" s="462"/>
      <c r="N253" s="462"/>
      <c r="O253" s="462"/>
      <c r="P253" s="462"/>
    </row>
    <row r="254" spans="8:16" ht="18" customHeight="1">
      <c r="H254" s="462"/>
      <c r="I254" s="462"/>
      <c r="J254" s="462"/>
      <c r="K254" s="462"/>
      <c r="L254" s="462"/>
      <c r="M254" s="462"/>
      <c r="N254" s="462"/>
      <c r="O254" s="462"/>
      <c r="P254" s="462"/>
    </row>
    <row r="255" spans="8:16" ht="18" customHeight="1">
      <c r="H255" s="462"/>
      <c r="I255" s="462"/>
      <c r="J255" s="462"/>
      <c r="K255" s="462"/>
      <c r="L255" s="462"/>
      <c r="M255" s="462"/>
      <c r="N255" s="462"/>
      <c r="O255" s="462"/>
      <c r="P255" s="462"/>
    </row>
    <row r="256" spans="8:16" ht="18" customHeight="1">
      <c r="H256" s="462"/>
      <c r="I256" s="462"/>
      <c r="J256" s="462"/>
      <c r="K256" s="462"/>
      <c r="L256" s="462"/>
      <c r="M256" s="462"/>
      <c r="N256" s="462"/>
      <c r="O256" s="462"/>
      <c r="P256" s="462"/>
    </row>
    <row r="257" spans="8:16" ht="18" customHeight="1">
      <c r="H257" s="462"/>
      <c r="I257" s="462"/>
      <c r="J257" s="462"/>
      <c r="K257" s="462"/>
      <c r="L257" s="462"/>
      <c r="M257" s="462"/>
      <c r="N257" s="462"/>
      <c r="O257" s="462"/>
      <c r="P257" s="462"/>
    </row>
    <row r="258" spans="8:16" ht="18" customHeight="1">
      <c r="H258" s="462"/>
      <c r="I258" s="462"/>
      <c r="J258" s="462"/>
      <c r="K258" s="462"/>
      <c r="L258" s="462"/>
      <c r="M258" s="462"/>
      <c r="N258" s="462"/>
      <c r="O258" s="462"/>
      <c r="P258" s="462"/>
    </row>
    <row r="259" spans="8:16" ht="18" customHeight="1">
      <c r="H259" s="462"/>
      <c r="I259" s="462"/>
      <c r="J259" s="462"/>
      <c r="K259" s="462"/>
      <c r="L259" s="462"/>
      <c r="M259" s="462"/>
      <c r="N259" s="462"/>
      <c r="O259" s="462"/>
      <c r="P259" s="462"/>
    </row>
    <row r="260" spans="8:16" ht="18" customHeight="1">
      <c r="H260" s="462"/>
      <c r="I260" s="462"/>
      <c r="J260" s="462"/>
      <c r="K260" s="462"/>
      <c r="L260" s="462"/>
      <c r="M260" s="462"/>
      <c r="N260" s="462"/>
      <c r="O260" s="462"/>
      <c r="P260" s="462"/>
    </row>
    <row r="261" spans="8:16" ht="18" customHeight="1">
      <c r="H261" s="462"/>
      <c r="I261" s="462"/>
      <c r="J261" s="462"/>
      <c r="K261" s="462"/>
      <c r="L261" s="462"/>
      <c r="M261" s="462"/>
      <c r="N261" s="462"/>
      <c r="O261" s="462"/>
      <c r="P261" s="462"/>
    </row>
    <row r="262" spans="8:16" ht="18" customHeight="1">
      <c r="H262" s="462"/>
      <c r="I262" s="462"/>
      <c r="J262" s="462"/>
      <c r="K262" s="462"/>
      <c r="L262" s="462"/>
      <c r="M262" s="462"/>
      <c r="N262" s="462"/>
      <c r="O262" s="462"/>
      <c r="P262" s="462"/>
    </row>
    <row r="263" spans="8:16" ht="18" customHeight="1">
      <c r="H263" s="462"/>
      <c r="I263" s="462"/>
      <c r="J263" s="462"/>
      <c r="K263" s="462"/>
      <c r="L263" s="462"/>
      <c r="M263" s="462"/>
      <c r="N263" s="462"/>
      <c r="O263" s="462"/>
      <c r="P263" s="462"/>
    </row>
    <row r="264" spans="8:16" ht="18" customHeight="1">
      <c r="H264" s="462"/>
      <c r="I264" s="462"/>
      <c r="J264" s="462"/>
      <c r="K264" s="462"/>
      <c r="L264" s="462"/>
      <c r="M264" s="462"/>
      <c r="N264" s="462"/>
      <c r="O264" s="462"/>
      <c r="P264" s="462"/>
    </row>
    <row r="265" spans="8:16" ht="18" customHeight="1">
      <c r="H265" s="462"/>
      <c r="I265" s="462"/>
      <c r="J265" s="462"/>
      <c r="K265" s="462"/>
      <c r="L265" s="462"/>
      <c r="M265" s="462"/>
      <c r="N265" s="462"/>
      <c r="O265" s="462"/>
      <c r="P265" s="462"/>
    </row>
    <row r="266" spans="8:16" ht="18" customHeight="1">
      <c r="H266" s="462"/>
      <c r="I266" s="462"/>
      <c r="J266" s="462"/>
      <c r="K266" s="462"/>
      <c r="L266" s="462"/>
      <c r="M266" s="462"/>
      <c r="N266" s="462"/>
      <c r="O266" s="462"/>
      <c r="P266" s="462"/>
    </row>
    <row r="267" spans="8:16" ht="18" customHeight="1">
      <c r="H267" s="462"/>
      <c r="I267" s="462"/>
      <c r="J267" s="462"/>
      <c r="K267" s="462"/>
      <c r="L267" s="462"/>
      <c r="M267" s="462"/>
      <c r="N267" s="462"/>
      <c r="O267" s="462"/>
      <c r="P267" s="462"/>
    </row>
    <row r="268" spans="8:16" ht="18" customHeight="1">
      <c r="H268" s="462"/>
      <c r="I268" s="462"/>
      <c r="J268" s="462"/>
      <c r="K268" s="462"/>
      <c r="L268" s="462"/>
      <c r="M268" s="462"/>
      <c r="N268" s="462"/>
      <c r="O268" s="462"/>
      <c r="P268" s="462"/>
    </row>
    <row r="269" spans="8:16" ht="18" customHeight="1">
      <c r="H269" s="462"/>
      <c r="I269" s="462"/>
      <c r="J269" s="462"/>
      <c r="K269" s="462"/>
      <c r="L269" s="462"/>
      <c r="M269" s="462"/>
      <c r="N269" s="462"/>
      <c r="O269" s="462"/>
      <c r="P269" s="462"/>
    </row>
    <row r="270" spans="8:16" ht="18" customHeight="1">
      <c r="H270" s="462"/>
      <c r="I270" s="462"/>
      <c r="J270" s="462"/>
      <c r="K270" s="462"/>
      <c r="L270" s="462"/>
      <c r="M270" s="462"/>
      <c r="N270" s="462"/>
      <c r="O270" s="462"/>
      <c r="P270" s="462"/>
    </row>
    <row r="271" spans="8:16" ht="18" customHeight="1">
      <c r="H271" s="462"/>
      <c r="I271" s="462"/>
      <c r="J271" s="462"/>
      <c r="K271" s="462"/>
      <c r="L271" s="462"/>
      <c r="M271" s="462"/>
      <c r="N271" s="462"/>
      <c r="O271" s="462"/>
      <c r="P271" s="462"/>
    </row>
    <row r="272" spans="8:16" ht="18" customHeight="1">
      <c r="H272" s="462"/>
      <c r="I272" s="462"/>
      <c r="J272" s="462"/>
      <c r="K272" s="462"/>
      <c r="L272" s="462"/>
      <c r="M272" s="462"/>
      <c r="N272" s="462"/>
      <c r="O272" s="462"/>
      <c r="P272" s="462"/>
    </row>
    <row r="273" spans="8:16" ht="18" customHeight="1">
      <c r="H273" s="462"/>
      <c r="I273" s="462"/>
      <c r="J273" s="462"/>
      <c r="K273" s="462"/>
      <c r="L273" s="462"/>
      <c r="M273" s="462"/>
      <c r="N273" s="462"/>
      <c r="O273" s="462"/>
      <c r="P273" s="462"/>
    </row>
    <row r="274" spans="8:16" ht="18" customHeight="1">
      <c r="H274" s="462"/>
      <c r="I274" s="462"/>
      <c r="J274" s="462"/>
      <c r="K274" s="462"/>
      <c r="L274" s="462"/>
      <c r="M274" s="462"/>
      <c r="N274" s="462"/>
      <c r="O274" s="462"/>
      <c r="P274" s="462"/>
    </row>
    <row r="275" spans="8:16" ht="18" customHeight="1">
      <c r="H275" s="462"/>
      <c r="I275" s="462"/>
      <c r="J275" s="462"/>
      <c r="K275" s="462"/>
      <c r="L275" s="462"/>
      <c r="M275" s="462"/>
      <c r="N275" s="462"/>
      <c r="O275" s="462"/>
      <c r="P275" s="462"/>
    </row>
  </sheetData>
  <mergeCells count="8">
    <mergeCell ref="K3:M3"/>
    <mergeCell ref="N3:P3"/>
    <mergeCell ref="Q3:S3"/>
    <mergeCell ref="A1:S1"/>
    <mergeCell ref="A3:A4"/>
    <mergeCell ref="B3:D3"/>
    <mergeCell ref="E3:G3"/>
    <mergeCell ref="H3:J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4" firstPageNumber="116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BreakPreview" zoomScaleNormal="75" zoomScaleSheetLayoutView="100" workbookViewId="0">
      <selection activeCell="F14" sqref="F14"/>
    </sheetView>
  </sheetViews>
  <sheetFormatPr defaultRowHeight="13.5"/>
  <cols>
    <col min="1" max="1" width="15.21875" style="623" customWidth="1"/>
    <col min="2" max="4" width="7.77734375" style="624" customWidth="1"/>
    <col min="5" max="6" width="10.77734375" style="625" customWidth="1"/>
    <col min="7" max="7" width="10.77734375" style="626" customWidth="1"/>
    <col min="8" max="8" width="8.21875" style="623" hidden="1" customWidth="1"/>
    <col min="9" max="9" width="9" style="623" bestFit="1" customWidth="1"/>
    <col min="10" max="11" width="8.88671875" style="623"/>
    <col min="12" max="12" width="5.33203125" style="623" customWidth="1"/>
    <col min="13" max="16384" width="8.88671875" style="623"/>
  </cols>
  <sheetData>
    <row r="1" spans="1:12" s="629" customFormat="1" ht="54.95" customHeight="1">
      <c r="A1" s="1119" t="s">
        <v>364</v>
      </c>
      <c r="B1" s="1119"/>
      <c r="C1" s="1119"/>
      <c r="D1" s="1119"/>
      <c r="E1" s="1119"/>
      <c r="F1" s="1119"/>
      <c r="G1" s="1119"/>
    </row>
    <row r="2" spans="1:12" s="609" customFormat="1" ht="21" customHeight="1" thickBot="1">
      <c r="A2" s="1120" t="s">
        <v>101</v>
      </c>
      <c r="B2" s="1120"/>
      <c r="C2" s="1120"/>
      <c r="D2" s="1120"/>
      <c r="E2" s="1120"/>
      <c r="F2" s="1120"/>
      <c r="G2" s="1120"/>
    </row>
    <row r="3" spans="1:12" s="609" customFormat="1" ht="24.95" customHeight="1">
      <c r="A3" s="1125" t="s">
        <v>31</v>
      </c>
      <c r="B3" s="1123" t="s">
        <v>102</v>
      </c>
      <c r="C3" s="1123" t="s">
        <v>107</v>
      </c>
      <c r="D3" s="1123" t="s">
        <v>108</v>
      </c>
      <c r="E3" s="1121" t="s">
        <v>105</v>
      </c>
      <c r="F3" s="1122"/>
      <c r="G3" s="1122"/>
    </row>
    <row r="4" spans="1:12" s="609" customFormat="1" ht="24.95" customHeight="1">
      <c r="A4" s="1126"/>
      <c r="B4" s="1124"/>
      <c r="C4" s="1124"/>
      <c r="D4" s="1124"/>
      <c r="E4" s="732" t="s">
        <v>106</v>
      </c>
      <c r="F4" s="733" t="s">
        <v>103</v>
      </c>
      <c r="G4" s="734" t="s">
        <v>104</v>
      </c>
    </row>
    <row r="5" spans="1:12" s="617" customFormat="1" ht="24.95" customHeight="1">
      <c r="A5" s="338">
        <v>2015</v>
      </c>
      <c r="B5" s="339">
        <v>7297</v>
      </c>
      <c r="C5" s="719">
        <v>2781</v>
      </c>
      <c r="D5" s="719">
        <v>4516</v>
      </c>
      <c r="E5" s="720" t="s">
        <v>5</v>
      </c>
      <c r="F5" s="720" t="s">
        <v>5</v>
      </c>
      <c r="G5" s="720" t="s">
        <v>5</v>
      </c>
      <c r="H5" s="614"/>
      <c r="I5" s="615"/>
      <c r="J5" s="616"/>
      <c r="K5" s="616"/>
      <c r="L5" s="616"/>
    </row>
    <row r="6" spans="1:12" s="613" customFormat="1" ht="24.95" customHeight="1">
      <c r="A6" s="338">
        <v>2016</v>
      </c>
      <c r="B6" s="724">
        <v>7350</v>
      </c>
      <c r="C6" s="721">
        <v>2868</v>
      </c>
      <c r="D6" s="721">
        <v>4482</v>
      </c>
      <c r="E6" s="721" t="s">
        <v>5</v>
      </c>
      <c r="F6" s="721" t="s">
        <v>5</v>
      </c>
      <c r="G6" s="721" t="s">
        <v>5</v>
      </c>
      <c r="H6" s="610"/>
      <c r="I6" s="611"/>
      <c r="J6" s="612"/>
      <c r="K6" s="612"/>
      <c r="L6" s="612"/>
    </row>
    <row r="7" spans="1:12" s="613" customFormat="1" ht="24.95" customHeight="1">
      <c r="A7" s="844">
        <v>2017</v>
      </c>
      <c r="B7" s="724">
        <v>8916.33</v>
      </c>
      <c r="C7" s="721">
        <v>3563.55</v>
      </c>
      <c r="D7" s="721">
        <v>5352.78</v>
      </c>
      <c r="E7" s="1035">
        <f>SUM(F7:G7)</f>
        <v>0.88</v>
      </c>
      <c r="F7" s="1035">
        <v>0.52</v>
      </c>
      <c r="G7" s="1035">
        <v>0.36</v>
      </c>
      <c r="H7" s="610"/>
      <c r="I7" s="611" t="s">
        <v>529</v>
      </c>
      <c r="J7" s="612"/>
      <c r="K7" s="612"/>
      <c r="L7" s="612"/>
    </row>
    <row r="8" spans="1:12" s="644" customFormat="1" ht="24.95" customHeight="1">
      <c r="A8" s="922">
        <v>2018</v>
      </c>
      <c r="B8" s="6">
        <v>8985</v>
      </c>
      <c r="C8" s="894">
        <v>5331</v>
      </c>
      <c r="D8" s="894">
        <v>3654</v>
      </c>
      <c r="E8" s="1035">
        <f>SUM(F8:G8)</f>
        <v>0.62</v>
      </c>
      <c r="F8" s="1036">
        <v>0.25</v>
      </c>
      <c r="G8" s="1036">
        <v>0.37</v>
      </c>
      <c r="H8" s="611"/>
      <c r="I8" s="611" t="s">
        <v>530</v>
      </c>
      <c r="J8" s="612"/>
      <c r="K8" s="612"/>
      <c r="L8" s="612"/>
    </row>
    <row r="9" spans="1:12" s="618" customFormat="1" ht="24.95" customHeight="1" thickBot="1">
      <c r="A9" s="701">
        <v>2019</v>
      </c>
      <c r="B9" s="920">
        <f>SUM(C9:D9)</f>
        <v>8967</v>
      </c>
      <c r="C9" s="921">
        <v>5433</v>
      </c>
      <c r="D9" s="921">
        <v>3534</v>
      </c>
      <c r="E9" s="1037">
        <f>SUM(F9:G9)</f>
        <v>1.4</v>
      </c>
      <c r="F9" s="1038">
        <v>0.54</v>
      </c>
      <c r="G9" s="1038">
        <v>0.86</v>
      </c>
      <c r="H9" s="599"/>
    </row>
    <row r="10" spans="1:12" s="609" customFormat="1" ht="24.95" customHeight="1">
      <c r="A10" s="619" t="s">
        <v>376</v>
      </c>
      <c r="B10" s="620"/>
      <c r="C10" s="621"/>
      <c r="D10" s="621"/>
      <c r="E10" s="621"/>
      <c r="F10" s="621"/>
      <c r="G10" s="622"/>
    </row>
    <row r="11" spans="1:12" ht="13.5" customHeight="1">
      <c r="H11" s="462"/>
      <c r="I11" s="462"/>
      <c r="J11" s="462"/>
      <c r="K11" s="462"/>
      <c r="L11" s="462"/>
    </row>
    <row r="12" spans="1:12" ht="13.5" customHeight="1">
      <c r="H12" s="462"/>
      <c r="I12" s="462"/>
      <c r="J12" s="462"/>
      <c r="K12" s="462"/>
      <c r="L12" s="462"/>
    </row>
    <row r="13" spans="1:12" ht="13.5" customHeight="1">
      <c r="H13" s="462"/>
      <c r="I13" s="462"/>
      <c r="J13" s="462"/>
      <c r="K13" s="462"/>
      <c r="L13" s="462"/>
    </row>
    <row r="14" spans="1:12">
      <c r="H14" s="462"/>
      <c r="I14" s="462"/>
      <c r="J14" s="462"/>
      <c r="K14" s="462"/>
      <c r="L14" s="462"/>
    </row>
    <row r="15" spans="1:12">
      <c r="H15" s="462"/>
      <c r="I15" s="462"/>
      <c r="J15" s="462"/>
      <c r="K15" s="462"/>
      <c r="L15" s="462"/>
    </row>
    <row r="16" spans="1:12">
      <c r="B16" s="626"/>
      <c r="C16" s="623"/>
      <c r="D16" s="623"/>
      <c r="E16" s="623"/>
      <c r="F16" s="623"/>
      <c r="G16" s="623"/>
      <c r="H16" s="462"/>
      <c r="I16" s="462"/>
      <c r="J16" s="462"/>
      <c r="K16" s="462"/>
      <c r="L16" s="462"/>
    </row>
    <row r="17" spans="2:12">
      <c r="B17" s="626"/>
      <c r="C17" s="623"/>
      <c r="D17" s="623"/>
      <c r="E17" s="623"/>
      <c r="F17" s="623"/>
      <c r="G17" s="623"/>
      <c r="H17" s="462"/>
      <c r="I17" s="462"/>
      <c r="J17" s="462"/>
      <c r="K17" s="462"/>
      <c r="L17" s="462"/>
    </row>
    <row r="18" spans="2:12">
      <c r="B18" s="626"/>
      <c r="C18" s="623"/>
      <c r="D18" s="623"/>
      <c r="E18" s="623"/>
      <c r="F18" s="623"/>
      <c r="G18" s="623"/>
      <c r="H18" s="462"/>
      <c r="I18" s="462"/>
      <c r="J18" s="462"/>
      <c r="K18" s="462"/>
      <c r="L18" s="462"/>
    </row>
    <row r="19" spans="2:12">
      <c r="B19" s="626"/>
      <c r="C19" s="623"/>
      <c r="D19" s="623"/>
      <c r="E19" s="623"/>
      <c r="F19" s="623"/>
      <c r="G19" s="623"/>
      <c r="H19" s="462"/>
      <c r="I19" s="462"/>
      <c r="J19" s="462"/>
      <c r="K19" s="462"/>
      <c r="L19" s="462"/>
    </row>
    <row r="20" spans="2:12">
      <c r="B20" s="626"/>
      <c r="C20" s="623"/>
      <c r="D20" s="623"/>
      <c r="E20" s="623"/>
      <c r="F20" s="623"/>
      <c r="G20" s="623"/>
      <c r="H20" s="462"/>
      <c r="I20" s="462"/>
      <c r="J20" s="462"/>
      <c r="K20" s="462"/>
      <c r="L20" s="462"/>
    </row>
    <row r="21" spans="2:12">
      <c r="B21" s="626"/>
      <c r="C21" s="623"/>
      <c r="D21" s="623"/>
      <c r="E21" s="623"/>
      <c r="F21" s="623"/>
      <c r="G21" s="623"/>
      <c r="H21" s="462"/>
      <c r="I21" s="462"/>
      <c r="J21" s="462"/>
      <c r="K21" s="462"/>
      <c r="L21" s="462"/>
    </row>
    <row r="22" spans="2:12">
      <c r="B22" s="626"/>
      <c r="C22" s="623"/>
      <c r="D22" s="623"/>
      <c r="E22" s="623"/>
      <c r="F22" s="623"/>
      <c r="G22" s="623"/>
      <c r="H22" s="462"/>
      <c r="I22" s="462"/>
      <c r="J22" s="462"/>
      <c r="K22" s="462"/>
      <c r="L22" s="462"/>
    </row>
    <row r="23" spans="2:12">
      <c r="B23" s="626"/>
      <c r="C23" s="623"/>
      <c r="D23" s="623"/>
      <c r="E23" s="623"/>
      <c r="F23" s="623"/>
      <c r="G23" s="623"/>
      <c r="H23" s="462"/>
      <c r="I23" s="462"/>
      <c r="J23" s="462"/>
      <c r="K23" s="462"/>
      <c r="L23" s="462"/>
    </row>
    <row r="24" spans="2:12">
      <c r="B24" s="626"/>
      <c r="C24" s="623"/>
      <c r="D24" s="623"/>
      <c r="E24" s="623"/>
      <c r="F24" s="623"/>
      <c r="G24" s="623"/>
      <c r="H24" s="462"/>
      <c r="I24" s="462"/>
      <c r="J24" s="462"/>
      <c r="K24" s="462"/>
      <c r="L24" s="462"/>
    </row>
    <row r="25" spans="2:12">
      <c r="B25" s="626"/>
      <c r="C25" s="623"/>
      <c r="D25" s="623"/>
      <c r="E25" s="623"/>
      <c r="F25" s="623"/>
      <c r="G25" s="623"/>
      <c r="H25" s="462"/>
      <c r="I25" s="462"/>
      <c r="J25" s="462"/>
      <c r="K25" s="462"/>
      <c r="L25" s="462"/>
    </row>
    <row r="26" spans="2:12">
      <c r="B26" s="626"/>
      <c r="C26" s="623"/>
      <c r="D26" s="623"/>
      <c r="E26" s="623"/>
      <c r="F26" s="623"/>
      <c r="G26" s="623"/>
      <c r="H26" s="462"/>
      <c r="I26" s="462"/>
      <c r="J26" s="462"/>
      <c r="K26" s="462"/>
      <c r="L26" s="462"/>
    </row>
    <row r="27" spans="2:12">
      <c r="B27" s="626"/>
      <c r="C27" s="623"/>
      <c r="D27" s="623"/>
      <c r="E27" s="623"/>
      <c r="F27" s="623"/>
      <c r="G27" s="623"/>
      <c r="H27" s="462"/>
      <c r="I27" s="462"/>
      <c r="J27" s="462"/>
      <c r="K27" s="462"/>
      <c r="L27" s="462"/>
    </row>
    <row r="28" spans="2:12">
      <c r="B28" s="626"/>
      <c r="C28" s="623"/>
      <c r="D28" s="623"/>
      <c r="E28" s="623"/>
      <c r="F28" s="623"/>
      <c r="G28" s="623"/>
      <c r="H28" s="462"/>
      <c r="I28" s="462"/>
      <c r="J28" s="462"/>
      <c r="K28" s="462"/>
      <c r="L28" s="462"/>
    </row>
    <row r="29" spans="2:12">
      <c r="B29" s="626"/>
      <c r="C29" s="623"/>
      <c r="D29" s="623"/>
      <c r="E29" s="623"/>
      <c r="F29" s="623"/>
      <c r="G29" s="623"/>
      <c r="H29" s="462"/>
      <c r="I29" s="462"/>
      <c r="J29" s="462"/>
      <c r="K29" s="462"/>
      <c r="L29" s="462"/>
    </row>
    <row r="30" spans="2:12">
      <c r="B30" s="626"/>
      <c r="C30" s="623"/>
      <c r="D30" s="623"/>
      <c r="E30" s="623"/>
      <c r="F30" s="623"/>
      <c r="G30" s="623"/>
      <c r="H30" s="462"/>
      <c r="I30" s="462"/>
      <c r="J30" s="462"/>
      <c r="K30" s="462"/>
      <c r="L30" s="462"/>
    </row>
    <row r="31" spans="2:12">
      <c r="B31" s="626"/>
      <c r="C31" s="623"/>
      <c r="D31" s="623"/>
      <c r="E31" s="623"/>
      <c r="F31" s="623"/>
      <c r="G31" s="623"/>
      <c r="H31" s="462"/>
      <c r="I31" s="462"/>
      <c r="J31" s="462"/>
      <c r="K31" s="462"/>
      <c r="L31" s="462"/>
    </row>
    <row r="32" spans="2:12">
      <c r="B32" s="626"/>
      <c r="C32" s="623"/>
      <c r="D32" s="623"/>
      <c r="E32" s="623"/>
      <c r="F32" s="623"/>
      <c r="G32" s="623"/>
      <c r="H32" s="462"/>
      <c r="I32" s="462"/>
      <c r="J32" s="462"/>
      <c r="K32" s="462"/>
      <c r="L32" s="462"/>
    </row>
    <row r="33" spans="2:12">
      <c r="B33" s="626"/>
      <c r="C33" s="623"/>
      <c r="D33" s="623"/>
      <c r="E33" s="623"/>
      <c r="F33" s="623"/>
      <c r="G33" s="623"/>
      <c r="H33" s="462"/>
      <c r="I33" s="462"/>
      <c r="J33" s="462"/>
      <c r="K33" s="462"/>
      <c r="L33" s="462"/>
    </row>
    <row r="34" spans="2:12">
      <c r="B34" s="626"/>
      <c r="C34" s="623"/>
      <c r="D34" s="623"/>
      <c r="E34" s="623"/>
      <c r="F34" s="623"/>
      <c r="G34" s="623"/>
      <c r="H34" s="462"/>
      <c r="I34" s="462"/>
      <c r="J34" s="462"/>
      <c r="K34" s="462"/>
      <c r="L34" s="462"/>
    </row>
    <row r="35" spans="2:12">
      <c r="B35" s="626"/>
      <c r="C35" s="623"/>
      <c r="D35" s="623"/>
      <c r="E35" s="623"/>
      <c r="F35" s="623"/>
      <c r="G35" s="623"/>
      <c r="H35" s="462"/>
      <c r="I35" s="462"/>
      <c r="J35" s="462"/>
      <c r="K35" s="462"/>
      <c r="L35" s="462"/>
    </row>
    <row r="36" spans="2:12">
      <c r="B36" s="623"/>
      <c r="C36" s="623"/>
      <c r="D36" s="623"/>
      <c r="E36" s="623"/>
      <c r="F36" s="623"/>
      <c r="G36" s="623"/>
      <c r="H36" s="462"/>
      <c r="I36" s="462"/>
      <c r="J36" s="462"/>
      <c r="K36" s="462"/>
      <c r="L36" s="462"/>
    </row>
    <row r="37" spans="2:12">
      <c r="C37" s="627"/>
      <c r="D37" s="628"/>
      <c r="E37" s="624"/>
      <c r="G37" s="625"/>
      <c r="H37" s="462"/>
      <c r="I37" s="462"/>
      <c r="J37" s="462"/>
      <c r="K37" s="462"/>
      <c r="L37" s="462"/>
    </row>
    <row r="38" spans="2:12">
      <c r="C38" s="627"/>
      <c r="D38" s="628"/>
      <c r="E38" s="624"/>
      <c r="G38" s="625"/>
      <c r="H38" s="462"/>
      <c r="I38" s="462"/>
      <c r="J38" s="462"/>
      <c r="K38" s="462"/>
      <c r="L38" s="462"/>
    </row>
    <row r="39" spans="2:12">
      <c r="C39" s="627"/>
      <c r="D39" s="628"/>
      <c r="E39" s="624"/>
      <c r="G39" s="625"/>
      <c r="H39" s="462"/>
      <c r="I39" s="462"/>
      <c r="J39" s="462"/>
      <c r="K39" s="462"/>
      <c r="L39" s="462"/>
    </row>
    <row r="40" spans="2:12">
      <c r="C40" s="627"/>
      <c r="D40" s="628"/>
      <c r="E40" s="624"/>
      <c r="G40" s="625"/>
      <c r="H40" s="462"/>
      <c r="I40" s="462"/>
      <c r="J40" s="462"/>
      <c r="K40" s="462"/>
      <c r="L40" s="462"/>
    </row>
    <row r="41" spans="2:12">
      <c r="C41" s="627"/>
      <c r="D41" s="628"/>
      <c r="E41" s="624"/>
      <c r="G41" s="625"/>
      <c r="H41" s="462"/>
      <c r="I41" s="462"/>
      <c r="J41" s="462"/>
      <c r="K41" s="462"/>
      <c r="L41" s="462"/>
    </row>
    <row r="42" spans="2:12">
      <c r="H42" s="462"/>
      <c r="I42" s="462"/>
      <c r="J42" s="462"/>
      <c r="K42" s="462"/>
      <c r="L42" s="462"/>
    </row>
    <row r="43" spans="2:12">
      <c r="H43" s="462"/>
      <c r="I43" s="462"/>
      <c r="J43" s="462"/>
      <c r="K43" s="462"/>
      <c r="L43" s="462"/>
    </row>
    <row r="44" spans="2:12">
      <c r="H44" s="462"/>
      <c r="I44" s="462"/>
      <c r="J44" s="462"/>
      <c r="K44" s="462"/>
      <c r="L44" s="462"/>
    </row>
    <row r="45" spans="2:12">
      <c r="H45" s="462"/>
      <c r="I45" s="462"/>
      <c r="J45" s="462"/>
      <c r="K45" s="462"/>
      <c r="L45" s="462"/>
    </row>
    <row r="46" spans="2:12">
      <c r="H46" s="462"/>
      <c r="I46" s="462"/>
      <c r="J46" s="462"/>
      <c r="K46" s="462"/>
      <c r="L46" s="462"/>
    </row>
    <row r="47" spans="2:12">
      <c r="H47" s="462"/>
      <c r="I47" s="462"/>
      <c r="J47" s="462"/>
      <c r="K47" s="462"/>
      <c r="L47" s="462"/>
    </row>
    <row r="48" spans="2:12">
      <c r="H48" s="462"/>
      <c r="I48" s="462"/>
      <c r="J48" s="462"/>
      <c r="K48" s="462"/>
      <c r="L48" s="462"/>
    </row>
    <row r="49" spans="8:12">
      <c r="H49" s="462"/>
      <c r="I49" s="462"/>
      <c r="J49" s="462"/>
      <c r="K49" s="462"/>
      <c r="L49" s="462"/>
    </row>
    <row r="50" spans="8:12">
      <c r="H50" s="462"/>
      <c r="I50" s="462"/>
      <c r="J50" s="462"/>
      <c r="K50" s="462"/>
      <c r="L50" s="462"/>
    </row>
    <row r="51" spans="8:12">
      <c r="H51" s="462"/>
      <c r="I51" s="462"/>
      <c r="J51" s="462"/>
      <c r="K51" s="462"/>
      <c r="L51" s="462"/>
    </row>
    <row r="52" spans="8:12">
      <c r="H52" s="462"/>
      <c r="I52" s="462"/>
      <c r="J52" s="462"/>
      <c r="K52" s="462"/>
      <c r="L52" s="462"/>
    </row>
    <row r="53" spans="8:12">
      <c r="H53" s="462"/>
      <c r="I53" s="462"/>
      <c r="J53" s="462"/>
      <c r="K53" s="462"/>
      <c r="L53" s="462"/>
    </row>
    <row r="54" spans="8:12">
      <c r="H54" s="462"/>
      <c r="I54" s="462"/>
      <c r="J54" s="462"/>
      <c r="K54" s="462"/>
      <c r="L54" s="462"/>
    </row>
    <row r="55" spans="8:12">
      <c r="H55" s="462"/>
      <c r="I55" s="462"/>
      <c r="J55" s="462"/>
      <c r="K55" s="462"/>
      <c r="L55" s="462"/>
    </row>
    <row r="56" spans="8:12">
      <c r="H56" s="462"/>
      <c r="I56" s="462"/>
      <c r="J56" s="462"/>
      <c r="K56" s="462"/>
      <c r="L56" s="462"/>
    </row>
    <row r="57" spans="8:12">
      <c r="H57" s="462"/>
      <c r="I57" s="462"/>
      <c r="J57" s="462"/>
      <c r="K57" s="462"/>
      <c r="L57" s="462"/>
    </row>
    <row r="58" spans="8:12">
      <c r="H58" s="462"/>
      <c r="I58" s="462"/>
      <c r="J58" s="462"/>
      <c r="K58" s="462"/>
      <c r="L58" s="462"/>
    </row>
    <row r="59" spans="8:12">
      <c r="H59" s="462"/>
      <c r="I59" s="462"/>
      <c r="J59" s="462"/>
      <c r="K59" s="462"/>
      <c r="L59" s="462"/>
    </row>
    <row r="60" spans="8:12">
      <c r="H60" s="462"/>
      <c r="I60" s="462"/>
      <c r="J60" s="462"/>
      <c r="K60" s="462"/>
      <c r="L60" s="462"/>
    </row>
    <row r="61" spans="8:12">
      <c r="H61" s="462"/>
      <c r="I61" s="462"/>
      <c r="J61" s="462"/>
      <c r="K61" s="462"/>
      <c r="L61" s="462"/>
    </row>
    <row r="62" spans="8:12">
      <c r="H62" s="462"/>
      <c r="I62" s="462"/>
      <c r="J62" s="462"/>
      <c r="K62" s="462"/>
      <c r="L62" s="462"/>
    </row>
    <row r="63" spans="8:12">
      <c r="H63" s="462"/>
      <c r="I63" s="462"/>
      <c r="J63" s="462"/>
      <c r="K63" s="462"/>
      <c r="L63" s="462"/>
    </row>
    <row r="64" spans="8:12">
      <c r="H64" s="462"/>
      <c r="I64" s="462"/>
      <c r="J64" s="462"/>
      <c r="K64" s="462"/>
      <c r="L64" s="462"/>
    </row>
    <row r="65" spans="8:12">
      <c r="H65" s="462"/>
      <c r="I65" s="462"/>
      <c r="J65" s="462"/>
      <c r="K65" s="462"/>
      <c r="L65" s="462"/>
    </row>
    <row r="66" spans="8:12">
      <c r="H66" s="462"/>
      <c r="I66" s="462"/>
      <c r="J66" s="462"/>
      <c r="K66" s="462"/>
      <c r="L66" s="462"/>
    </row>
    <row r="67" spans="8:12">
      <c r="H67" s="462"/>
      <c r="I67" s="462"/>
      <c r="J67" s="462"/>
      <c r="K67" s="462"/>
      <c r="L67" s="462"/>
    </row>
    <row r="68" spans="8:12">
      <c r="H68" s="462"/>
      <c r="I68" s="462"/>
      <c r="J68" s="462"/>
      <c r="K68" s="462"/>
      <c r="L68" s="462"/>
    </row>
    <row r="69" spans="8:12">
      <c r="H69" s="462"/>
      <c r="I69" s="462"/>
      <c r="J69" s="462"/>
      <c r="K69" s="462"/>
      <c r="L69" s="462"/>
    </row>
    <row r="70" spans="8:12">
      <c r="H70" s="462"/>
      <c r="I70" s="462"/>
      <c r="J70" s="462"/>
      <c r="K70" s="462"/>
      <c r="L70" s="462"/>
    </row>
    <row r="71" spans="8:12">
      <c r="H71" s="462"/>
      <c r="I71" s="462"/>
      <c r="J71" s="462"/>
      <c r="K71" s="462"/>
      <c r="L71" s="462"/>
    </row>
    <row r="72" spans="8:12">
      <c r="H72" s="462"/>
      <c r="I72" s="462"/>
      <c r="J72" s="462"/>
      <c r="K72" s="462"/>
      <c r="L72" s="462"/>
    </row>
    <row r="73" spans="8:12">
      <c r="H73" s="462"/>
      <c r="I73" s="462"/>
      <c r="J73" s="462"/>
      <c r="K73" s="462"/>
      <c r="L73" s="462"/>
    </row>
    <row r="74" spans="8:12">
      <c r="H74" s="462"/>
      <c r="I74" s="462"/>
      <c r="J74" s="462"/>
      <c r="K74" s="462"/>
      <c r="L74" s="462"/>
    </row>
    <row r="75" spans="8:12">
      <c r="H75" s="462"/>
      <c r="I75" s="462"/>
      <c r="J75" s="462"/>
      <c r="K75" s="462"/>
      <c r="L75" s="462"/>
    </row>
    <row r="76" spans="8:12">
      <c r="H76" s="462"/>
      <c r="I76" s="462"/>
      <c r="J76" s="462"/>
      <c r="K76" s="462"/>
      <c r="L76" s="462"/>
    </row>
    <row r="77" spans="8:12">
      <c r="H77" s="462"/>
      <c r="I77" s="462"/>
      <c r="J77" s="462"/>
      <c r="K77" s="462"/>
      <c r="L77" s="462"/>
    </row>
    <row r="78" spans="8:12">
      <c r="H78" s="462"/>
      <c r="I78" s="462"/>
      <c r="J78" s="462"/>
      <c r="K78" s="462"/>
      <c r="L78" s="462"/>
    </row>
    <row r="79" spans="8:12">
      <c r="H79" s="462"/>
      <c r="I79" s="462"/>
      <c r="J79" s="462"/>
      <c r="K79" s="462"/>
      <c r="L79" s="462"/>
    </row>
    <row r="80" spans="8:12">
      <c r="H80" s="462"/>
      <c r="I80" s="462"/>
      <c r="J80" s="462"/>
      <c r="K80" s="462"/>
      <c r="L80" s="462"/>
    </row>
    <row r="81" spans="8:12">
      <c r="H81" s="462"/>
      <c r="I81" s="462"/>
      <c r="J81" s="462"/>
      <c r="K81" s="462"/>
      <c r="L81" s="462"/>
    </row>
    <row r="82" spans="8:12">
      <c r="H82" s="462"/>
      <c r="I82" s="462"/>
      <c r="J82" s="462"/>
      <c r="K82" s="462"/>
      <c r="L82" s="462"/>
    </row>
    <row r="83" spans="8:12">
      <c r="H83" s="462"/>
      <c r="I83" s="462"/>
      <c r="J83" s="462"/>
      <c r="K83" s="462"/>
      <c r="L83" s="462"/>
    </row>
    <row r="84" spans="8:12">
      <c r="H84" s="462"/>
      <c r="I84" s="462"/>
      <c r="J84" s="462"/>
      <c r="K84" s="462"/>
      <c r="L84" s="462"/>
    </row>
    <row r="85" spans="8:12">
      <c r="H85" s="462"/>
      <c r="I85" s="462"/>
      <c r="J85" s="462"/>
      <c r="K85" s="462"/>
      <c r="L85" s="462"/>
    </row>
    <row r="86" spans="8:12">
      <c r="H86" s="462"/>
      <c r="I86" s="462"/>
      <c r="J86" s="462"/>
      <c r="K86" s="462"/>
      <c r="L86" s="462"/>
    </row>
    <row r="87" spans="8:12">
      <c r="H87" s="462"/>
      <c r="I87" s="462"/>
      <c r="J87" s="462"/>
      <c r="K87" s="462"/>
      <c r="L87" s="462"/>
    </row>
    <row r="88" spans="8:12">
      <c r="H88" s="462"/>
      <c r="I88" s="462"/>
      <c r="J88" s="462"/>
      <c r="K88" s="462"/>
      <c r="L88" s="462"/>
    </row>
    <row r="89" spans="8:12">
      <c r="H89" s="462"/>
      <c r="I89" s="462"/>
      <c r="J89" s="462"/>
      <c r="K89" s="462"/>
      <c r="L89" s="462"/>
    </row>
    <row r="90" spans="8:12">
      <c r="H90" s="462"/>
      <c r="I90" s="462"/>
      <c r="J90" s="462"/>
      <c r="K90" s="462"/>
      <c r="L90" s="462"/>
    </row>
    <row r="91" spans="8:12">
      <c r="H91" s="462"/>
      <c r="I91" s="462"/>
      <c r="J91" s="462"/>
      <c r="K91" s="462"/>
      <c r="L91" s="462"/>
    </row>
    <row r="92" spans="8:12">
      <c r="H92" s="462"/>
      <c r="I92" s="462"/>
      <c r="J92" s="462"/>
      <c r="K92" s="462"/>
      <c r="L92" s="462"/>
    </row>
    <row r="93" spans="8:12">
      <c r="H93" s="462"/>
      <c r="I93" s="462"/>
      <c r="J93" s="462"/>
      <c r="K93" s="462"/>
      <c r="L93" s="462"/>
    </row>
    <row r="94" spans="8:12">
      <c r="H94" s="462"/>
      <c r="I94" s="462"/>
      <c r="J94" s="462"/>
      <c r="K94" s="462"/>
      <c r="L94" s="462"/>
    </row>
    <row r="95" spans="8:12">
      <c r="H95" s="462"/>
      <c r="I95" s="462"/>
      <c r="J95" s="462"/>
      <c r="K95" s="462"/>
      <c r="L95" s="462"/>
    </row>
    <row r="96" spans="8:12">
      <c r="H96" s="462"/>
      <c r="I96" s="462"/>
      <c r="J96" s="462"/>
      <c r="K96" s="462"/>
      <c r="L96" s="462"/>
    </row>
    <row r="97" spans="8:12">
      <c r="H97" s="462"/>
      <c r="I97" s="462"/>
      <c r="J97" s="462"/>
      <c r="K97" s="462"/>
      <c r="L97" s="462"/>
    </row>
    <row r="98" spans="8:12">
      <c r="H98" s="462"/>
      <c r="I98" s="462"/>
      <c r="J98" s="462"/>
      <c r="K98" s="462"/>
      <c r="L98" s="462"/>
    </row>
    <row r="99" spans="8:12">
      <c r="H99" s="462"/>
      <c r="I99" s="462"/>
      <c r="J99" s="462"/>
      <c r="K99" s="462"/>
      <c r="L99" s="462"/>
    </row>
    <row r="100" spans="8:12">
      <c r="H100" s="462"/>
      <c r="I100" s="462"/>
      <c r="J100" s="462"/>
      <c r="K100" s="462"/>
      <c r="L100" s="462"/>
    </row>
    <row r="101" spans="8:12">
      <c r="H101" s="462"/>
      <c r="I101" s="462"/>
      <c r="J101" s="462"/>
      <c r="K101" s="462"/>
      <c r="L101" s="462"/>
    </row>
    <row r="102" spans="8:12">
      <c r="H102" s="462"/>
      <c r="I102" s="462"/>
      <c r="J102" s="462"/>
      <c r="K102" s="462"/>
      <c r="L102" s="462"/>
    </row>
    <row r="103" spans="8:12">
      <c r="H103" s="462"/>
      <c r="I103" s="462"/>
      <c r="J103" s="462"/>
      <c r="K103" s="462"/>
      <c r="L103" s="462"/>
    </row>
    <row r="104" spans="8:12">
      <c r="H104" s="462"/>
      <c r="I104" s="462"/>
      <c r="J104" s="462"/>
      <c r="K104" s="462"/>
      <c r="L104" s="462"/>
    </row>
    <row r="105" spans="8:12">
      <c r="H105" s="462"/>
      <c r="I105" s="462"/>
      <c r="J105" s="462"/>
      <c r="K105" s="462"/>
      <c r="L105" s="462"/>
    </row>
    <row r="106" spans="8:12">
      <c r="H106" s="462"/>
      <c r="I106" s="462"/>
      <c r="J106" s="462"/>
      <c r="K106" s="462"/>
      <c r="L106" s="462"/>
    </row>
  </sheetData>
  <mergeCells count="7">
    <mergeCell ref="A1:G1"/>
    <mergeCell ref="A2:G2"/>
    <mergeCell ref="E3:G3"/>
    <mergeCell ref="B3:B4"/>
    <mergeCell ref="C3:C4"/>
    <mergeCell ref="D3:D4"/>
    <mergeCell ref="A3:A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80" firstPageNumber="116" orientation="portrait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85" zoomScaleNormal="100" zoomScaleSheetLayoutView="85" workbookViewId="0">
      <selection activeCell="J16" sqref="J16"/>
    </sheetView>
  </sheetViews>
  <sheetFormatPr defaultRowHeight="13.5"/>
  <cols>
    <col min="1" max="1" width="7.109375" customWidth="1"/>
    <col min="2" max="2" width="6.5546875" customWidth="1"/>
    <col min="3" max="4" width="7.77734375" customWidth="1"/>
    <col min="5" max="8" width="8.5546875" customWidth="1"/>
    <col min="12" max="19" width="8.44140625" customWidth="1"/>
  </cols>
  <sheetData>
    <row r="1" spans="1:19" s="581" customFormat="1" ht="30" customHeight="1">
      <c r="A1" s="1127" t="s">
        <v>502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</row>
    <row r="2" spans="1:19" ht="14.25" thickBot="1">
      <c r="P2" s="990"/>
      <c r="Q2" s="991"/>
      <c r="R2" s="991"/>
      <c r="S2" s="992" t="s">
        <v>449</v>
      </c>
    </row>
    <row r="3" spans="1:19" s="712" customFormat="1" ht="30" customHeight="1">
      <c r="A3" s="1240" t="s">
        <v>70</v>
      </c>
      <c r="B3" s="1242" t="s">
        <v>111</v>
      </c>
      <c r="C3" s="1242" t="s">
        <v>241</v>
      </c>
      <c r="D3" s="1242" t="s">
        <v>440</v>
      </c>
      <c r="E3" s="1242" t="s">
        <v>242</v>
      </c>
      <c r="F3" s="1206"/>
      <c r="G3" s="1206"/>
      <c r="H3" s="1206"/>
      <c r="I3" s="1242" t="s">
        <v>246</v>
      </c>
      <c r="J3" s="1242" t="s">
        <v>247</v>
      </c>
      <c r="K3" s="1242" t="s">
        <v>248</v>
      </c>
      <c r="L3" s="1223" t="s">
        <v>479</v>
      </c>
      <c r="M3" s="1247"/>
      <c r="N3" s="1247"/>
      <c r="O3" s="1247"/>
      <c r="P3" s="1247"/>
      <c r="Q3" s="1247"/>
      <c r="R3" s="1240"/>
      <c r="S3" s="1244" t="s">
        <v>448</v>
      </c>
    </row>
    <row r="4" spans="1:19" ht="66" customHeight="1">
      <c r="A4" s="1241"/>
      <c r="B4" s="1243"/>
      <c r="C4" s="1243"/>
      <c r="D4" s="1243"/>
      <c r="E4" s="725" t="s">
        <v>441</v>
      </c>
      <c r="F4" s="583" t="s">
        <v>243</v>
      </c>
      <c r="G4" s="725" t="s">
        <v>244</v>
      </c>
      <c r="H4" s="725" t="s">
        <v>245</v>
      </c>
      <c r="I4" s="1246"/>
      <c r="J4" s="1246"/>
      <c r="K4" s="1246"/>
      <c r="L4" s="980" t="s">
        <v>442</v>
      </c>
      <c r="M4" s="980" t="s">
        <v>249</v>
      </c>
      <c r="N4" s="980" t="s">
        <v>443</v>
      </c>
      <c r="O4" s="980" t="s">
        <v>444</v>
      </c>
      <c r="P4" s="980" t="s">
        <v>445</v>
      </c>
      <c r="Q4" s="980" t="s">
        <v>446</v>
      </c>
      <c r="R4" s="980" t="s">
        <v>447</v>
      </c>
      <c r="S4" s="1245"/>
    </row>
    <row r="5" spans="1:19" s="712" customFormat="1" ht="24.95" customHeight="1">
      <c r="A5" s="824">
        <v>2015</v>
      </c>
      <c r="B5" s="1065">
        <v>88</v>
      </c>
      <c r="C5" s="1065">
        <v>0</v>
      </c>
      <c r="D5" s="1065">
        <v>0</v>
      </c>
      <c r="E5" s="1065">
        <v>4</v>
      </c>
      <c r="F5" s="1065">
        <v>0</v>
      </c>
      <c r="G5" s="1065">
        <v>0</v>
      </c>
      <c r="H5" s="1065">
        <v>0</v>
      </c>
      <c r="I5" s="1065">
        <v>0</v>
      </c>
      <c r="J5" s="1065">
        <v>1</v>
      </c>
      <c r="K5" s="1065">
        <v>3</v>
      </c>
      <c r="L5" s="1065">
        <v>84</v>
      </c>
      <c r="M5" s="1065">
        <v>71</v>
      </c>
      <c r="N5" s="1065">
        <v>0</v>
      </c>
      <c r="O5" s="1065">
        <v>11</v>
      </c>
      <c r="P5" s="1065">
        <v>0</v>
      </c>
      <c r="Q5" s="1065">
        <v>0</v>
      </c>
      <c r="R5" s="1065">
        <v>2</v>
      </c>
      <c r="S5" s="1065">
        <v>0</v>
      </c>
    </row>
    <row r="6" spans="1:19" s="712" customFormat="1" ht="24.95" customHeight="1">
      <c r="A6" s="638">
        <v>2016</v>
      </c>
      <c r="B6" s="1065">
        <v>16</v>
      </c>
      <c r="C6" s="1065">
        <v>0</v>
      </c>
      <c r="D6" s="1065">
        <v>0</v>
      </c>
      <c r="E6" s="1065">
        <v>3</v>
      </c>
      <c r="F6" s="1065">
        <v>0</v>
      </c>
      <c r="G6" s="1065">
        <v>0</v>
      </c>
      <c r="H6" s="1065">
        <v>0</v>
      </c>
      <c r="I6" s="1065">
        <v>0</v>
      </c>
      <c r="J6" s="1065">
        <v>0</v>
      </c>
      <c r="K6" s="1065">
        <v>3</v>
      </c>
      <c r="L6" s="1065">
        <v>13</v>
      </c>
      <c r="M6" s="1065">
        <v>0</v>
      </c>
      <c r="N6" s="1065">
        <v>0</v>
      </c>
      <c r="O6" s="1065">
        <v>11</v>
      </c>
      <c r="P6" s="1065">
        <v>0</v>
      </c>
      <c r="Q6" s="1065">
        <v>0</v>
      </c>
      <c r="R6" s="1065">
        <v>2</v>
      </c>
      <c r="S6" s="1065">
        <v>0</v>
      </c>
    </row>
    <row r="7" spans="1:19" s="712" customFormat="1" ht="24.95" customHeight="1">
      <c r="A7" s="638">
        <v>2017</v>
      </c>
      <c r="B7" s="1065">
        <v>94</v>
      </c>
      <c r="C7" s="1065">
        <v>0</v>
      </c>
      <c r="D7" s="1065">
        <v>0</v>
      </c>
      <c r="E7" s="1065">
        <v>0</v>
      </c>
      <c r="F7" s="1065">
        <v>0</v>
      </c>
      <c r="G7" s="1065">
        <v>0</v>
      </c>
      <c r="H7" s="1065">
        <v>0</v>
      </c>
      <c r="I7" s="1065">
        <v>1</v>
      </c>
      <c r="J7" s="1065">
        <v>0</v>
      </c>
      <c r="K7" s="1065">
        <v>4</v>
      </c>
      <c r="L7" s="1065">
        <v>89</v>
      </c>
      <c r="M7" s="1065">
        <v>76</v>
      </c>
      <c r="N7" s="1065">
        <v>0</v>
      </c>
      <c r="O7" s="1065">
        <v>11</v>
      </c>
      <c r="P7" s="1065">
        <v>0</v>
      </c>
      <c r="Q7" s="1065">
        <v>0</v>
      </c>
      <c r="R7" s="1065">
        <v>2</v>
      </c>
      <c r="S7" s="1065">
        <v>0</v>
      </c>
    </row>
    <row r="8" spans="1:19" s="712" customFormat="1" ht="24.95" customHeight="1">
      <c r="A8" s="638">
        <v>2018</v>
      </c>
      <c r="B8" s="1065">
        <v>94</v>
      </c>
      <c r="C8" s="1065">
        <v>0</v>
      </c>
      <c r="D8" s="1065">
        <v>0</v>
      </c>
      <c r="E8" s="1069">
        <v>5</v>
      </c>
      <c r="F8" s="1065">
        <v>0</v>
      </c>
      <c r="G8" s="1065">
        <v>0</v>
      </c>
      <c r="H8" s="1065">
        <v>0</v>
      </c>
      <c r="I8" s="1065">
        <v>1</v>
      </c>
      <c r="J8" s="1065">
        <v>0</v>
      </c>
      <c r="K8" s="1065">
        <v>4</v>
      </c>
      <c r="L8" s="1065">
        <v>89</v>
      </c>
      <c r="M8" s="1065">
        <v>76</v>
      </c>
      <c r="N8" s="1065">
        <v>0</v>
      </c>
      <c r="O8" s="1065">
        <v>11</v>
      </c>
      <c r="P8" s="1065">
        <v>0</v>
      </c>
      <c r="Q8" s="1065">
        <v>0</v>
      </c>
      <c r="R8" s="1065">
        <v>2</v>
      </c>
      <c r="S8" s="1065">
        <v>0</v>
      </c>
    </row>
    <row r="9" spans="1:19" s="748" customFormat="1" ht="24.95" customHeight="1" thickBot="1">
      <c r="A9" s="637">
        <v>2019</v>
      </c>
      <c r="B9" s="1068">
        <v>108</v>
      </c>
      <c r="C9" s="1064">
        <v>0</v>
      </c>
      <c r="D9" s="1064">
        <v>0</v>
      </c>
      <c r="E9" s="1067">
        <v>5</v>
      </c>
      <c r="F9" s="1068">
        <v>0</v>
      </c>
      <c r="G9" s="1064">
        <v>0</v>
      </c>
      <c r="H9" s="1064">
        <v>0</v>
      </c>
      <c r="I9" s="1064">
        <v>1</v>
      </c>
      <c r="J9" s="1064">
        <v>0</v>
      </c>
      <c r="K9" s="1068">
        <v>4</v>
      </c>
      <c r="L9" s="1068">
        <v>95</v>
      </c>
      <c r="M9" s="1068">
        <v>82</v>
      </c>
      <c r="N9" s="1068">
        <v>0</v>
      </c>
      <c r="O9" s="1068">
        <v>11</v>
      </c>
      <c r="P9" s="1064">
        <v>0</v>
      </c>
      <c r="Q9" s="1064">
        <v>0</v>
      </c>
      <c r="R9" s="1068">
        <v>2</v>
      </c>
      <c r="S9" s="1068">
        <v>3</v>
      </c>
    </row>
    <row r="10" spans="1:19" s="462" customFormat="1" ht="24.95" customHeight="1">
      <c r="A10" s="462" t="s">
        <v>73</v>
      </c>
      <c r="S10" s="834"/>
    </row>
  </sheetData>
  <mergeCells count="11">
    <mergeCell ref="A3:A4"/>
    <mergeCell ref="B3:B4"/>
    <mergeCell ref="C3:C4"/>
    <mergeCell ref="D3:D4"/>
    <mergeCell ref="A1:S1"/>
    <mergeCell ref="S3:S4"/>
    <mergeCell ref="E3:H3"/>
    <mergeCell ref="I3:I4"/>
    <mergeCell ref="J3:J4"/>
    <mergeCell ref="K3:K4"/>
    <mergeCell ref="L3:R3"/>
  </mergeCells>
  <phoneticPr fontId="9" type="noConversion"/>
  <pageMargins left="0.7" right="0.7" top="0.75" bottom="0.75" header="0.3" footer="0.3"/>
  <pageSetup paperSize="9" scale="4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view="pageBreakPreview" zoomScale="85" zoomScaleNormal="100" zoomScaleSheetLayoutView="85" workbookViewId="0">
      <selection activeCell="M10" sqref="M10"/>
    </sheetView>
  </sheetViews>
  <sheetFormatPr defaultRowHeight="18" customHeight="1"/>
  <cols>
    <col min="1" max="1" width="9.88671875" style="201" customWidth="1"/>
    <col min="2" max="2" width="10" style="235" customWidth="1"/>
    <col min="3" max="6" width="10.109375" style="235" customWidth="1"/>
    <col min="7" max="8" width="9.77734375" style="235" customWidth="1"/>
    <col min="9" max="16384" width="8.88671875" style="198"/>
  </cols>
  <sheetData>
    <row r="1" spans="1:24" s="530" customFormat="1" ht="54.95" customHeight="1">
      <c r="A1" s="1119" t="s">
        <v>503</v>
      </c>
      <c r="B1" s="1119"/>
      <c r="C1" s="1119"/>
      <c r="D1" s="1119"/>
      <c r="E1" s="1119"/>
      <c r="F1" s="1119"/>
      <c r="G1" s="1119"/>
      <c r="H1" s="1119"/>
      <c r="I1" s="1119"/>
      <c r="J1" s="1119" t="s">
        <v>504</v>
      </c>
      <c r="K1" s="1119"/>
      <c r="L1" s="1119"/>
      <c r="M1" s="1119"/>
      <c r="N1" s="1119"/>
      <c r="O1" s="1119"/>
      <c r="P1" s="1119"/>
      <c r="Q1" s="1119"/>
    </row>
    <row r="2" spans="1:24" s="461" customFormat="1" ht="24.95" customHeight="1" thickBot="1">
      <c r="A2" s="630"/>
      <c r="B2" s="630"/>
      <c r="C2" s="630"/>
      <c r="D2" s="630"/>
      <c r="E2" s="630"/>
      <c r="F2" s="630"/>
      <c r="G2" s="630"/>
      <c r="H2" s="484"/>
      <c r="I2" s="978" t="s">
        <v>252</v>
      </c>
      <c r="J2" s="978"/>
      <c r="K2" s="978"/>
      <c r="L2" s="978"/>
      <c r="M2" s="978"/>
      <c r="N2" s="978"/>
      <c r="O2" s="978"/>
      <c r="P2" s="978"/>
      <c r="Q2" s="978" t="s">
        <v>252</v>
      </c>
    </row>
    <row r="3" spans="1:24" s="532" customFormat="1" ht="72" customHeight="1">
      <c r="A3" s="565" t="s">
        <v>38</v>
      </c>
      <c r="B3" s="566" t="s">
        <v>450</v>
      </c>
      <c r="C3" s="567" t="s">
        <v>451</v>
      </c>
      <c r="D3" s="567" t="s">
        <v>452</v>
      </c>
      <c r="E3" s="567" t="s">
        <v>453</v>
      </c>
      <c r="F3" s="568" t="s">
        <v>454</v>
      </c>
      <c r="G3" s="567" t="s">
        <v>455</v>
      </c>
      <c r="H3" s="567" t="s">
        <v>456</v>
      </c>
      <c r="I3" s="567" t="s">
        <v>457</v>
      </c>
      <c r="J3" s="567" t="s">
        <v>458</v>
      </c>
      <c r="K3" s="567" t="s">
        <v>459</v>
      </c>
      <c r="L3" s="567" t="s">
        <v>460</v>
      </c>
      <c r="M3" s="567" t="s">
        <v>253</v>
      </c>
      <c r="N3" s="567" t="s">
        <v>461</v>
      </c>
      <c r="O3" s="567" t="s">
        <v>462</v>
      </c>
      <c r="P3" s="567" t="s">
        <v>463</v>
      </c>
      <c r="Q3" s="568" t="s">
        <v>464</v>
      </c>
      <c r="R3" s="531"/>
      <c r="S3" s="531"/>
      <c r="T3" s="531"/>
      <c r="U3" s="531"/>
      <c r="V3" s="531"/>
      <c r="W3" s="531"/>
      <c r="X3" s="531"/>
    </row>
    <row r="4" spans="1:24" s="534" customFormat="1" ht="24.95" customHeight="1">
      <c r="A4" s="338">
        <v>2015</v>
      </c>
      <c r="B4" s="1066">
        <v>0</v>
      </c>
      <c r="C4" s="1079">
        <v>0</v>
      </c>
      <c r="D4" s="1079">
        <v>0</v>
      </c>
      <c r="E4" s="1080">
        <v>630</v>
      </c>
      <c r="F4" s="1080">
        <v>947</v>
      </c>
      <c r="G4" s="1080">
        <v>265</v>
      </c>
      <c r="H4" s="1080">
        <v>0</v>
      </c>
      <c r="I4" s="1079">
        <v>0</v>
      </c>
      <c r="J4" s="1066">
        <v>0</v>
      </c>
      <c r="K4" s="1079">
        <v>0</v>
      </c>
      <c r="L4" s="1079">
        <v>0</v>
      </c>
      <c r="M4" s="1079">
        <v>2125</v>
      </c>
      <c r="N4" s="1079">
        <v>0</v>
      </c>
      <c r="O4" s="1079">
        <v>0</v>
      </c>
      <c r="P4" s="1079">
        <v>0</v>
      </c>
      <c r="Q4" s="1079">
        <v>0</v>
      </c>
      <c r="R4" s="533"/>
      <c r="S4" s="533"/>
      <c r="T4" s="533"/>
      <c r="U4" s="533"/>
      <c r="V4" s="533"/>
      <c r="W4" s="533"/>
      <c r="X4" s="533"/>
    </row>
    <row r="5" spans="1:24" s="538" customFormat="1" ht="24.95" customHeight="1">
      <c r="A5" s="338">
        <v>2016</v>
      </c>
      <c r="B5" s="1079">
        <v>0</v>
      </c>
      <c r="C5" s="1079">
        <v>0</v>
      </c>
      <c r="D5" s="1079">
        <v>0</v>
      </c>
      <c r="E5" s="1080">
        <v>750</v>
      </c>
      <c r="F5" s="1080">
        <v>1074</v>
      </c>
      <c r="G5" s="1080">
        <v>150</v>
      </c>
      <c r="H5" s="1080">
        <v>0</v>
      </c>
      <c r="I5" s="1079">
        <v>0</v>
      </c>
      <c r="J5" s="1079">
        <v>0</v>
      </c>
      <c r="K5" s="1079">
        <v>0</v>
      </c>
      <c r="L5" s="1079">
        <v>0</v>
      </c>
      <c r="M5" s="1079">
        <v>2550</v>
      </c>
      <c r="N5" s="1079">
        <v>0</v>
      </c>
      <c r="O5" s="1079">
        <v>0</v>
      </c>
      <c r="P5" s="1079">
        <v>0</v>
      </c>
      <c r="Q5" s="1079">
        <v>0</v>
      </c>
      <c r="R5" s="537"/>
      <c r="S5" s="537"/>
      <c r="T5" s="537"/>
      <c r="U5" s="537"/>
      <c r="V5" s="537"/>
      <c r="W5" s="537"/>
      <c r="X5" s="537"/>
    </row>
    <row r="6" spans="1:24" s="536" customFormat="1" ht="24.95" customHeight="1">
      <c r="A6" s="844">
        <v>2017</v>
      </c>
      <c r="B6" s="1081">
        <v>0</v>
      </c>
      <c r="C6" s="1081">
        <v>0</v>
      </c>
      <c r="D6" s="1081">
        <v>0</v>
      </c>
      <c r="E6" s="1082">
        <v>690</v>
      </c>
      <c r="F6" s="1082">
        <v>1437</v>
      </c>
      <c r="G6" s="1082">
        <v>374</v>
      </c>
      <c r="H6" s="1080">
        <v>0</v>
      </c>
      <c r="I6" s="1081">
        <v>0</v>
      </c>
      <c r="J6" s="1081">
        <v>0</v>
      </c>
      <c r="K6" s="1081">
        <v>0</v>
      </c>
      <c r="L6" s="1081">
        <v>0</v>
      </c>
      <c r="M6" s="1081">
        <v>4784</v>
      </c>
      <c r="N6" s="1081">
        <v>0</v>
      </c>
      <c r="O6" s="1081">
        <v>0</v>
      </c>
      <c r="P6" s="1081">
        <v>0</v>
      </c>
      <c r="Q6" s="1081">
        <v>0</v>
      </c>
      <c r="R6" s="535"/>
      <c r="S6" s="535"/>
      <c r="T6" s="535"/>
      <c r="U6" s="535"/>
      <c r="V6" s="535"/>
      <c r="W6" s="535"/>
      <c r="X6" s="535"/>
    </row>
    <row r="7" spans="1:24" s="536" customFormat="1" ht="24.95" customHeight="1">
      <c r="A7" s="922">
        <v>2018</v>
      </c>
      <c r="B7" s="1081">
        <v>0</v>
      </c>
      <c r="C7" s="1081">
        <v>0</v>
      </c>
      <c r="D7" s="1081">
        <v>0</v>
      </c>
      <c r="E7" s="1082">
        <v>5709</v>
      </c>
      <c r="F7" s="1082">
        <v>5639</v>
      </c>
      <c r="G7" s="1082">
        <v>0</v>
      </c>
      <c r="H7" s="1080">
        <v>32326</v>
      </c>
      <c r="I7" s="1081">
        <v>1283</v>
      </c>
      <c r="J7" s="1081">
        <v>0</v>
      </c>
      <c r="K7" s="1081">
        <v>0</v>
      </c>
      <c r="L7" s="1081">
        <v>0</v>
      </c>
      <c r="M7" s="1081">
        <v>2617</v>
      </c>
      <c r="N7" s="1081">
        <v>801753</v>
      </c>
      <c r="O7" s="1081">
        <v>0</v>
      </c>
      <c r="P7" s="1081">
        <v>0</v>
      </c>
      <c r="Q7" s="1081">
        <v>0</v>
      </c>
      <c r="R7" s="535"/>
      <c r="S7" s="535"/>
      <c r="T7" s="535"/>
      <c r="U7" s="535"/>
      <c r="V7" s="535"/>
      <c r="W7" s="535"/>
      <c r="X7" s="535"/>
    </row>
    <row r="8" spans="1:24" s="662" customFormat="1" ht="24.95" customHeight="1">
      <c r="A8" s="925">
        <v>2019</v>
      </c>
      <c r="B8" s="1083">
        <f>SUM(B9:B20)</f>
        <v>0</v>
      </c>
      <c r="C8" s="1083">
        <f t="shared" ref="C8:Q8" si="0">SUM(C9:C20)</f>
        <v>0</v>
      </c>
      <c r="D8" s="1083">
        <f t="shared" si="0"/>
        <v>0</v>
      </c>
      <c r="E8" s="1083">
        <f t="shared" si="0"/>
        <v>17349</v>
      </c>
      <c r="F8" s="1083">
        <f t="shared" si="0"/>
        <v>1662</v>
      </c>
      <c r="G8" s="1083">
        <f t="shared" si="0"/>
        <v>250</v>
      </c>
      <c r="H8" s="1083">
        <f t="shared" si="0"/>
        <v>1445</v>
      </c>
      <c r="I8" s="1083">
        <f t="shared" si="0"/>
        <v>0</v>
      </c>
      <c r="J8" s="1083">
        <f t="shared" si="0"/>
        <v>0</v>
      </c>
      <c r="K8" s="1083">
        <f t="shared" si="0"/>
        <v>0</v>
      </c>
      <c r="L8" s="1083">
        <f t="shared" si="0"/>
        <v>0</v>
      </c>
      <c r="M8" s="1083">
        <f t="shared" si="0"/>
        <v>0</v>
      </c>
      <c r="N8" s="1083">
        <f t="shared" si="0"/>
        <v>17937</v>
      </c>
      <c r="O8" s="1083">
        <f t="shared" si="0"/>
        <v>0</v>
      </c>
      <c r="P8" s="1083">
        <f t="shared" si="0"/>
        <v>0</v>
      </c>
      <c r="Q8" s="1083">
        <f t="shared" si="0"/>
        <v>0</v>
      </c>
      <c r="R8" s="847"/>
      <c r="S8" s="847"/>
      <c r="T8" s="847"/>
      <c r="U8" s="847"/>
      <c r="V8" s="847"/>
      <c r="W8" s="847"/>
      <c r="X8" s="847"/>
    </row>
    <row r="9" spans="1:24" s="536" customFormat="1" ht="24.95" customHeight="1">
      <c r="A9" s="338" t="s">
        <v>54</v>
      </c>
      <c r="B9" s="1081">
        <v>0</v>
      </c>
      <c r="C9" s="1081">
        <v>0</v>
      </c>
      <c r="D9" s="1081">
        <v>0</v>
      </c>
      <c r="E9" s="1081">
        <v>13534</v>
      </c>
      <c r="F9" s="1081">
        <v>25</v>
      </c>
      <c r="G9" s="1081">
        <v>0</v>
      </c>
      <c r="H9" s="1079">
        <v>0</v>
      </c>
      <c r="I9" s="1081">
        <v>0</v>
      </c>
      <c r="J9" s="1081">
        <v>0</v>
      </c>
      <c r="K9" s="1081">
        <v>0</v>
      </c>
      <c r="L9" s="1081">
        <v>0</v>
      </c>
      <c r="M9" s="1081">
        <v>0</v>
      </c>
      <c r="N9" s="1081">
        <v>9297</v>
      </c>
      <c r="O9" s="1081">
        <v>0</v>
      </c>
      <c r="P9" s="1081">
        <v>0</v>
      </c>
      <c r="Q9" s="1081">
        <v>0</v>
      </c>
      <c r="R9" s="535"/>
      <c r="S9" s="535"/>
      <c r="T9" s="535"/>
      <c r="U9" s="535"/>
      <c r="V9" s="535"/>
      <c r="W9" s="535"/>
      <c r="X9" s="535"/>
    </row>
    <row r="10" spans="1:24" s="536" customFormat="1" ht="24.95" customHeight="1">
      <c r="A10" s="338" t="s">
        <v>55</v>
      </c>
      <c r="B10" s="1081">
        <v>0</v>
      </c>
      <c r="C10" s="1081">
        <v>0</v>
      </c>
      <c r="D10" s="1081">
        <v>0</v>
      </c>
      <c r="E10" s="1081">
        <v>30</v>
      </c>
      <c r="F10" s="1081">
        <v>0</v>
      </c>
      <c r="G10" s="1081">
        <v>0</v>
      </c>
      <c r="H10" s="1079">
        <v>0</v>
      </c>
      <c r="I10" s="1081">
        <v>0</v>
      </c>
      <c r="J10" s="1081">
        <v>0</v>
      </c>
      <c r="K10" s="1081">
        <v>0</v>
      </c>
      <c r="L10" s="1081">
        <v>0</v>
      </c>
      <c r="M10" s="1081">
        <v>0</v>
      </c>
      <c r="N10" s="1081">
        <v>0</v>
      </c>
      <c r="O10" s="1081">
        <v>0</v>
      </c>
      <c r="P10" s="1081">
        <v>0</v>
      </c>
      <c r="Q10" s="1081">
        <v>0</v>
      </c>
      <c r="R10" s="535"/>
      <c r="S10" s="535"/>
      <c r="T10" s="535"/>
      <c r="U10" s="535"/>
      <c r="V10" s="535"/>
      <c r="W10" s="535"/>
      <c r="X10" s="535"/>
    </row>
    <row r="11" spans="1:24" s="536" customFormat="1" ht="24.95" customHeight="1">
      <c r="A11" s="338" t="s">
        <v>56</v>
      </c>
      <c r="B11" s="1081">
        <v>0</v>
      </c>
      <c r="C11" s="1081">
        <v>0</v>
      </c>
      <c r="D11" s="1081">
        <v>0</v>
      </c>
      <c r="E11" s="1081">
        <v>0</v>
      </c>
      <c r="F11" s="1081">
        <v>0</v>
      </c>
      <c r="G11" s="1081">
        <v>0</v>
      </c>
      <c r="H11" s="1079">
        <v>0</v>
      </c>
      <c r="I11" s="1081">
        <v>0</v>
      </c>
      <c r="J11" s="1081">
        <v>0</v>
      </c>
      <c r="K11" s="1081">
        <v>0</v>
      </c>
      <c r="L11" s="1081">
        <v>0</v>
      </c>
      <c r="M11" s="1081">
        <v>0</v>
      </c>
      <c r="N11" s="1081">
        <v>0</v>
      </c>
      <c r="O11" s="1081">
        <v>0</v>
      </c>
      <c r="P11" s="1081">
        <v>0</v>
      </c>
      <c r="Q11" s="1081">
        <v>0</v>
      </c>
      <c r="R11" s="535"/>
      <c r="S11" s="535"/>
      <c r="T11" s="535"/>
      <c r="U11" s="535"/>
      <c r="V11" s="535"/>
      <c r="W11" s="535"/>
      <c r="X11" s="535"/>
    </row>
    <row r="12" spans="1:24" s="536" customFormat="1" ht="24.95" customHeight="1">
      <c r="A12" s="338" t="s">
        <v>57</v>
      </c>
      <c r="B12" s="1081">
        <v>0</v>
      </c>
      <c r="C12" s="1081">
        <v>0</v>
      </c>
      <c r="D12" s="1081">
        <v>0</v>
      </c>
      <c r="E12" s="1081">
        <v>1000</v>
      </c>
      <c r="F12" s="1081">
        <v>250</v>
      </c>
      <c r="G12" s="1081">
        <v>250</v>
      </c>
      <c r="H12" s="1079">
        <v>180</v>
      </c>
      <c r="I12" s="1081">
        <v>0</v>
      </c>
      <c r="J12" s="1081">
        <v>0</v>
      </c>
      <c r="K12" s="1081">
        <v>0</v>
      </c>
      <c r="L12" s="1081">
        <v>0</v>
      </c>
      <c r="M12" s="1081">
        <v>0</v>
      </c>
      <c r="N12" s="1081">
        <v>3100</v>
      </c>
      <c r="O12" s="1081">
        <v>0</v>
      </c>
      <c r="P12" s="1081">
        <v>0</v>
      </c>
      <c r="Q12" s="1081">
        <v>0</v>
      </c>
      <c r="R12" s="535"/>
      <c r="S12" s="535"/>
      <c r="T12" s="535"/>
      <c r="U12" s="535"/>
      <c r="V12" s="535"/>
      <c r="W12" s="535"/>
      <c r="X12" s="535"/>
    </row>
    <row r="13" spans="1:24" s="536" customFormat="1" ht="24.95" customHeight="1">
      <c r="A13" s="338" t="s">
        <v>58</v>
      </c>
      <c r="B13" s="1081">
        <v>0</v>
      </c>
      <c r="C13" s="1081">
        <v>0</v>
      </c>
      <c r="D13" s="1081">
        <v>0</v>
      </c>
      <c r="E13" s="1081">
        <v>2060</v>
      </c>
      <c r="F13" s="1081">
        <v>0</v>
      </c>
      <c r="G13" s="1081">
        <v>0</v>
      </c>
      <c r="H13" s="1079">
        <v>40</v>
      </c>
      <c r="I13" s="1081">
        <v>0</v>
      </c>
      <c r="J13" s="1081">
        <v>0</v>
      </c>
      <c r="K13" s="1081">
        <v>0</v>
      </c>
      <c r="L13" s="1081">
        <v>0</v>
      </c>
      <c r="M13" s="1081">
        <v>0</v>
      </c>
      <c r="N13" s="1081">
        <v>1400</v>
      </c>
      <c r="O13" s="1081">
        <v>0</v>
      </c>
      <c r="P13" s="1081">
        <v>0</v>
      </c>
      <c r="Q13" s="1081">
        <v>0</v>
      </c>
      <c r="R13" s="535"/>
      <c r="S13" s="535"/>
      <c r="T13" s="535"/>
      <c r="U13" s="535"/>
      <c r="V13" s="535"/>
      <c r="W13" s="535"/>
      <c r="X13" s="535"/>
    </row>
    <row r="14" spans="1:24" s="538" customFormat="1" ht="24.95" customHeight="1">
      <c r="A14" s="338" t="s">
        <v>59</v>
      </c>
      <c r="B14" s="1081">
        <v>0</v>
      </c>
      <c r="C14" s="1081">
        <v>0</v>
      </c>
      <c r="D14" s="1081">
        <v>0</v>
      </c>
      <c r="E14" s="1081">
        <v>725</v>
      </c>
      <c r="F14" s="1081">
        <v>358</v>
      </c>
      <c r="G14" s="1081">
        <v>0</v>
      </c>
      <c r="H14" s="1079">
        <v>1175</v>
      </c>
      <c r="I14" s="1081">
        <v>0</v>
      </c>
      <c r="J14" s="1081">
        <v>0</v>
      </c>
      <c r="K14" s="1081">
        <v>0</v>
      </c>
      <c r="L14" s="1081">
        <v>0</v>
      </c>
      <c r="M14" s="1081">
        <v>0</v>
      </c>
      <c r="N14" s="1081">
        <v>20</v>
      </c>
      <c r="O14" s="1081">
        <v>0</v>
      </c>
      <c r="P14" s="1081">
        <v>0</v>
      </c>
      <c r="Q14" s="1081">
        <v>0</v>
      </c>
      <c r="R14" s="537"/>
      <c r="S14" s="537"/>
      <c r="T14" s="537"/>
      <c r="U14" s="537"/>
      <c r="V14" s="537"/>
      <c r="W14" s="537"/>
      <c r="X14" s="537"/>
    </row>
    <row r="15" spans="1:24" s="538" customFormat="1" ht="24.95" customHeight="1">
      <c r="A15" s="338" t="s">
        <v>60</v>
      </c>
      <c r="B15" s="1081">
        <v>0</v>
      </c>
      <c r="C15" s="1081">
        <v>0</v>
      </c>
      <c r="D15" s="1081">
        <v>0</v>
      </c>
      <c r="E15" s="1081">
        <v>0</v>
      </c>
      <c r="F15" s="1081">
        <v>485</v>
      </c>
      <c r="G15" s="1081">
        <v>0</v>
      </c>
      <c r="H15" s="1079">
        <v>40</v>
      </c>
      <c r="I15" s="1081">
        <v>0</v>
      </c>
      <c r="J15" s="1081">
        <v>0</v>
      </c>
      <c r="K15" s="1081">
        <v>0</v>
      </c>
      <c r="L15" s="1081">
        <v>0</v>
      </c>
      <c r="M15" s="1081">
        <v>0</v>
      </c>
      <c r="N15" s="1081">
        <v>10</v>
      </c>
      <c r="O15" s="1081">
        <v>0</v>
      </c>
      <c r="P15" s="1081">
        <v>0</v>
      </c>
      <c r="Q15" s="1081">
        <v>0</v>
      </c>
      <c r="R15" s="537"/>
      <c r="S15" s="537"/>
      <c r="T15" s="537"/>
      <c r="U15" s="537"/>
      <c r="V15" s="537"/>
      <c r="W15" s="537"/>
      <c r="X15" s="537"/>
    </row>
    <row r="16" spans="1:24" s="538" customFormat="1" ht="24.95" customHeight="1">
      <c r="A16" s="338" t="s">
        <v>61</v>
      </c>
      <c r="B16" s="1081">
        <v>0</v>
      </c>
      <c r="C16" s="1081">
        <v>0</v>
      </c>
      <c r="D16" s="1081">
        <v>0</v>
      </c>
      <c r="E16" s="1081">
        <v>0</v>
      </c>
      <c r="F16" s="1081">
        <v>417</v>
      </c>
      <c r="G16" s="1081">
        <v>0</v>
      </c>
      <c r="H16" s="1079">
        <v>10</v>
      </c>
      <c r="I16" s="1081">
        <v>0</v>
      </c>
      <c r="J16" s="1081">
        <v>0</v>
      </c>
      <c r="K16" s="1081">
        <v>0</v>
      </c>
      <c r="L16" s="1081">
        <v>0</v>
      </c>
      <c r="M16" s="1081">
        <v>0</v>
      </c>
      <c r="N16" s="1081">
        <v>100</v>
      </c>
      <c r="O16" s="1081">
        <v>0</v>
      </c>
      <c r="P16" s="1081">
        <v>0</v>
      </c>
      <c r="Q16" s="1081">
        <v>0</v>
      </c>
      <c r="R16" s="537"/>
      <c r="S16" s="537"/>
      <c r="T16" s="537"/>
      <c r="U16" s="537"/>
      <c r="V16" s="537"/>
      <c r="W16" s="537"/>
      <c r="X16" s="537"/>
    </row>
    <row r="17" spans="1:24" s="538" customFormat="1" ht="24.95" customHeight="1">
      <c r="A17" s="338" t="s">
        <v>62</v>
      </c>
      <c r="B17" s="1081">
        <v>0</v>
      </c>
      <c r="C17" s="1081">
        <v>0</v>
      </c>
      <c r="D17" s="1081">
        <v>0</v>
      </c>
      <c r="E17" s="1081">
        <v>0</v>
      </c>
      <c r="F17" s="1081">
        <v>20</v>
      </c>
      <c r="G17" s="1081">
        <v>0</v>
      </c>
      <c r="H17" s="1079">
        <v>0</v>
      </c>
      <c r="I17" s="1081">
        <v>0</v>
      </c>
      <c r="J17" s="1081">
        <v>0</v>
      </c>
      <c r="K17" s="1081">
        <v>0</v>
      </c>
      <c r="L17" s="1081">
        <v>0</v>
      </c>
      <c r="M17" s="1081">
        <v>0</v>
      </c>
      <c r="N17" s="1081">
        <v>10</v>
      </c>
      <c r="O17" s="1081">
        <v>0</v>
      </c>
      <c r="P17" s="1081">
        <v>0</v>
      </c>
      <c r="Q17" s="1081">
        <v>0</v>
      </c>
      <c r="R17" s="537"/>
      <c r="S17" s="537"/>
      <c r="T17" s="537"/>
      <c r="U17" s="537"/>
      <c r="V17" s="537"/>
      <c r="W17" s="537"/>
      <c r="X17" s="537"/>
    </row>
    <row r="18" spans="1:24" s="538" customFormat="1" ht="24.95" customHeight="1">
      <c r="A18" s="338" t="s">
        <v>63</v>
      </c>
      <c r="B18" s="1081">
        <v>0</v>
      </c>
      <c r="C18" s="1081">
        <v>0</v>
      </c>
      <c r="D18" s="1081">
        <v>0</v>
      </c>
      <c r="E18" s="1081">
        <v>0</v>
      </c>
      <c r="F18" s="1081">
        <v>0</v>
      </c>
      <c r="G18" s="1081">
        <v>0</v>
      </c>
      <c r="H18" s="1079">
        <v>0</v>
      </c>
      <c r="I18" s="1081">
        <v>0</v>
      </c>
      <c r="J18" s="1081">
        <v>0</v>
      </c>
      <c r="K18" s="1081">
        <v>0</v>
      </c>
      <c r="L18" s="1081">
        <v>0</v>
      </c>
      <c r="M18" s="1081">
        <v>0</v>
      </c>
      <c r="N18" s="1081">
        <v>0</v>
      </c>
      <c r="O18" s="1081">
        <v>0</v>
      </c>
      <c r="P18" s="1081">
        <v>0</v>
      </c>
      <c r="Q18" s="1081">
        <v>0</v>
      </c>
      <c r="R18" s="537"/>
      <c r="S18" s="537"/>
      <c r="T18" s="537"/>
      <c r="U18" s="537"/>
      <c r="V18" s="537"/>
      <c r="W18" s="537"/>
      <c r="X18" s="537"/>
    </row>
    <row r="19" spans="1:24" s="539" customFormat="1" ht="24.95" customHeight="1">
      <c r="A19" s="338" t="s">
        <v>64</v>
      </c>
      <c r="B19" s="1081">
        <v>0</v>
      </c>
      <c r="C19" s="1081">
        <v>0</v>
      </c>
      <c r="D19" s="1081">
        <v>0</v>
      </c>
      <c r="E19" s="1081">
        <v>0</v>
      </c>
      <c r="F19" s="1081">
        <v>0</v>
      </c>
      <c r="G19" s="1081">
        <v>0</v>
      </c>
      <c r="H19" s="1079">
        <v>0</v>
      </c>
      <c r="I19" s="1081">
        <v>0</v>
      </c>
      <c r="J19" s="1081">
        <v>0</v>
      </c>
      <c r="K19" s="1081">
        <v>0</v>
      </c>
      <c r="L19" s="1081">
        <v>0</v>
      </c>
      <c r="M19" s="1081">
        <v>0</v>
      </c>
      <c r="N19" s="1081">
        <v>4000</v>
      </c>
      <c r="O19" s="1081">
        <v>0</v>
      </c>
      <c r="P19" s="1081">
        <v>0</v>
      </c>
      <c r="Q19" s="1081">
        <v>0</v>
      </c>
      <c r="R19" s="537"/>
      <c r="S19" s="537"/>
      <c r="T19" s="537"/>
      <c r="U19" s="537"/>
      <c r="V19" s="537"/>
      <c r="W19" s="537"/>
      <c r="X19" s="537"/>
    </row>
    <row r="20" spans="1:24" s="539" customFormat="1" ht="24.95" customHeight="1" thickBot="1">
      <c r="A20" s="372" t="s">
        <v>65</v>
      </c>
      <c r="B20" s="1084">
        <v>0</v>
      </c>
      <c r="C20" s="995">
        <v>0</v>
      </c>
      <c r="D20" s="995">
        <v>0</v>
      </c>
      <c r="E20" s="995">
        <v>0</v>
      </c>
      <c r="F20" s="995">
        <v>107</v>
      </c>
      <c r="G20" s="995">
        <v>0</v>
      </c>
      <c r="H20" s="995">
        <v>0</v>
      </c>
      <c r="I20" s="995">
        <v>0</v>
      </c>
      <c r="J20" s="1084">
        <v>0</v>
      </c>
      <c r="K20" s="995">
        <v>0</v>
      </c>
      <c r="L20" s="995">
        <v>0</v>
      </c>
      <c r="M20" s="995">
        <v>0</v>
      </c>
      <c r="N20" s="995">
        <v>0</v>
      </c>
      <c r="O20" s="995">
        <v>0</v>
      </c>
      <c r="P20" s="995">
        <v>0</v>
      </c>
      <c r="Q20" s="995">
        <v>0</v>
      </c>
      <c r="R20" s="537"/>
      <c r="S20" s="537"/>
      <c r="T20" s="537"/>
      <c r="U20" s="537"/>
      <c r="V20" s="537"/>
      <c r="W20" s="537"/>
      <c r="X20" s="537"/>
    </row>
    <row r="21" spans="1:24" s="529" customFormat="1" ht="24.95" customHeight="1">
      <c r="A21" s="461" t="s">
        <v>30</v>
      </c>
      <c r="B21" s="540"/>
      <c r="C21" s="540"/>
      <c r="D21" s="540"/>
      <c r="E21" s="540"/>
      <c r="F21" s="540"/>
      <c r="G21" s="540"/>
      <c r="H21" s="540"/>
      <c r="I21" s="603"/>
      <c r="J21" s="603"/>
      <c r="K21" s="603"/>
      <c r="L21" s="603"/>
      <c r="M21" s="603"/>
      <c r="N21" s="603"/>
      <c r="O21" s="603"/>
      <c r="P21" s="603"/>
      <c r="Q21" s="461"/>
      <c r="R21" s="461"/>
      <c r="S21" s="461"/>
      <c r="T21" s="461"/>
      <c r="U21" s="461"/>
      <c r="V21" s="461"/>
      <c r="W21" s="461"/>
      <c r="X21" s="461"/>
    </row>
    <row r="22" spans="1:24" s="213" customFormat="1" ht="18" customHeight="1">
      <c r="A22" s="215"/>
      <c r="B22" s="236"/>
      <c r="C22" s="236"/>
      <c r="D22" s="236"/>
      <c r="E22" s="236"/>
      <c r="F22" s="236"/>
      <c r="G22" s="236"/>
      <c r="H22" s="236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</row>
    <row r="23" spans="1:24" s="213" customFormat="1" ht="18" customHeight="1">
      <c r="A23" s="215"/>
      <c r="B23" s="236"/>
      <c r="C23" s="236"/>
      <c r="D23" s="236"/>
      <c r="E23" s="236"/>
      <c r="F23" s="236"/>
      <c r="G23" s="236"/>
      <c r="H23" s="236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</row>
    <row r="24" spans="1:24" s="213" customFormat="1" ht="18" customHeight="1">
      <c r="A24" s="215"/>
      <c r="B24" s="236"/>
      <c r="C24" s="236"/>
      <c r="D24" s="236"/>
      <c r="E24" s="236"/>
      <c r="F24" s="236"/>
      <c r="G24" s="236"/>
      <c r="H24" s="236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</row>
    <row r="25" spans="1:24" s="213" customFormat="1" ht="18" customHeight="1">
      <c r="A25" s="215"/>
      <c r="B25" s="236"/>
      <c r="C25" s="236"/>
      <c r="D25" s="236"/>
      <c r="E25" s="236"/>
      <c r="F25" s="236"/>
      <c r="G25" s="236"/>
      <c r="H25" s="236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s="213" customFormat="1" ht="18" customHeight="1">
      <c r="A26" s="215"/>
      <c r="B26" s="236"/>
      <c r="C26" s="236"/>
      <c r="D26" s="236"/>
      <c r="E26" s="236"/>
      <c r="F26" s="236"/>
      <c r="G26" s="236"/>
      <c r="H26" s="236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</row>
    <row r="27" spans="1:24" s="213" customFormat="1" ht="18" customHeight="1">
      <c r="A27" s="215"/>
      <c r="B27" s="236"/>
      <c r="C27" s="236"/>
      <c r="D27" s="236"/>
      <c r="E27" s="236"/>
      <c r="F27" s="236"/>
      <c r="G27" s="236"/>
      <c r="H27" s="236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</row>
    <row r="28" spans="1:24" s="213" customFormat="1" ht="18" customHeight="1">
      <c r="A28" s="215"/>
      <c r="B28" s="236"/>
      <c r="C28" s="236"/>
      <c r="D28" s="236"/>
      <c r="E28" s="236"/>
      <c r="F28" s="236"/>
      <c r="G28" s="236"/>
      <c r="H28" s="236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</row>
    <row r="29" spans="1:24" s="213" customFormat="1" ht="18" customHeight="1">
      <c r="A29" s="215"/>
      <c r="B29" s="236"/>
      <c r="C29" s="236"/>
      <c r="D29" s="236"/>
      <c r="E29" s="236"/>
      <c r="F29" s="236"/>
      <c r="G29" s="236"/>
      <c r="H29" s="236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</row>
    <row r="30" spans="1:24" s="213" customFormat="1" ht="18" customHeight="1">
      <c r="A30" s="215"/>
      <c r="B30" s="236"/>
      <c r="C30" s="236"/>
      <c r="D30" s="236"/>
      <c r="E30" s="236"/>
      <c r="F30" s="236"/>
      <c r="G30" s="236"/>
      <c r="H30" s="236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</row>
    <row r="31" spans="1:24" s="213" customFormat="1" ht="18" customHeight="1">
      <c r="A31" s="215"/>
      <c r="B31" s="236"/>
      <c r="C31" s="236"/>
      <c r="D31" s="236"/>
      <c r="E31" s="236"/>
      <c r="F31" s="236"/>
      <c r="G31" s="236"/>
      <c r="H31" s="236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24" s="213" customFormat="1" ht="18" customHeight="1">
      <c r="A32" s="215"/>
      <c r="B32" s="236"/>
      <c r="C32" s="236"/>
      <c r="D32" s="236"/>
      <c r="E32" s="236"/>
      <c r="F32" s="236"/>
      <c r="G32" s="236"/>
      <c r="H32" s="236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</row>
    <row r="33" spans="1:24" s="213" customFormat="1" ht="18" customHeight="1">
      <c r="A33" s="215"/>
      <c r="B33" s="236"/>
      <c r="C33" s="236"/>
      <c r="D33" s="236"/>
      <c r="E33" s="236"/>
      <c r="F33" s="236"/>
      <c r="G33" s="236"/>
      <c r="H33" s="236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</row>
    <row r="34" spans="1:24" s="213" customFormat="1" ht="18" customHeight="1">
      <c r="A34" s="215"/>
      <c r="B34" s="236"/>
      <c r="C34" s="236"/>
      <c r="D34" s="236"/>
      <c r="E34" s="236"/>
      <c r="F34" s="236"/>
      <c r="G34" s="236"/>
      <c r="H34" s="236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</row>
    <row r="35" spans="1:24" s="213" customFormat="1" ht="18" customHeight="1">
      <c r="A35" s="215"/>
      <c r="B35" s="236"/>
      <c r="C35" s="236"/>
      <c r="D35" s="236"/>
      <c r="E35" s="236"/>
      <c r="F35" s="236"/>
      <c r="G35" s="236"/>
      <c r="H35" s="236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</row>
    <row r="36" spans="1:24" s="213" customFormat="1" ht="18" customHeight="1">
      <c r="A36" s="215"/>
      <c r="B36" s="236"/>
      <c r="C36" s="236"/>
      <c r="D36" s="236"/>
      <c r="E36" s="236"/>
      <c r="F36" s="236"/>
      <c r="G36" s="236"/>
      <c r="H36" s="236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</row>
    <row r="37" spans="1:24" s="213" customFormat="1" ht="18" customHeight="1">
      <c r="A37" s="215"/>
      <c r="B37" s="236"/>
      <c r="C37" s="236"/>
      <c r="D37" s="236"/>
      <c r="E37" s="236"/>
      <c r="F37" s="236"/>
      <c r="G37" s="236"/>
      <c r="H37" s="236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</row>
    <row r="38" spans="1:24" s="213" customFormat="1" ht="18" customHeight="1">
      <c r="A38" s="215"/>
      <c r="B38" s="236"/>
      <c r="C38" s="236"/>
      <c r="D38" s="236"/>
      <c r="E38" s="236"/>
      <c r="F38" s="236"/>
      <c r="G38" s="236"/>
      <c r="H38" s="236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</row>
    <row r="39" spans="1:24" s="213" customFormat="1" ht="18" customHeight="1">
      <c r="A39" s="215"/>
      <c r="B39" s="236"/>
      <c r="C39" s="236"/>
      <c r="D39" s="236"/>
      <c r="E39" s="236"/>
      <c r="F39" s="236"/>
      <c r="G39" s="236"/>
      <c r="H39" s="236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</row>
    <row r="40" spans="1:24" s="213" customFormat="1" ht="18" customHeight="1">
      <c r="A40" s="215"/>
      <c r="B40" s="236"/>
      <c r="C40" s="236"/>
      <c r="D40" s="236"/>
      <c r="E40" s="236"/>
      <c r="F40" s="236"/>
      <c r="G40" s="236"/>
      <c r="H40" s="236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</row>
    <row r="41" spans="1:24" s="213" customFormat="1" ht="18" customHeight="1">
      <c r="A41" s="215"/>
      <c r="B41" s="236"/>
      <c r="C41" s="236"/>
      <c r="D41" s="236"/>
      <c r="E41" s="236"/>
      <c r="F41" s="236"/>
      <c r="G41" s="236"/>
      <c r="H41" s="236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</row>
    <row r="42" spans="1:24" s="213" customFormat="1" ht="18" customHeight="1">
      <c r="A42" s="215"/>
      <c r="B42" s="236"/>
      <c r="C42" s="236"/>
      <c r="D42" s="236"/>
      <c r="E42" s="236"/>
      <c r="F42" s="236"/>
      <c r="G42" s="236"/>
      <c r="H42" s="236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</row>
    <row r="43" spans="1:24" s="213" customFormat="1" ht="18" customHeight="1">
      <c r="A43" s="215"/>
      <c r="B43" s="236"/>
      <c r="C43" s="236"/>
      <c r="D43" s="236"/>
      <c r="E43" s="236"/>
      <c r="F43" s="236"/>
      <c r="G43" s="236"/>
      <c r="H43" s="236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</row>
    <row r="44" spans="1:24" s="213" customFormat="1" ht="18" customHeight="1">
      <c r="A44" s="215"/>
      <c r="B44" s="236"/>
      <c r="C44" s="236"/>
      <c r="D44" s="236"/>
      <c r="E44" s="236"/>
      <c r="F44" s="236"/>
      <c r="G44" s="236"/>
      <c r="H44" s="236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</row>
    <row r="45" spans="1:24" s="213" customFormat="1" ht="18" customHeight="1">
      <c r="A45" s="215"/>
      <c r="B45" s="236"/>
      <c r="C45" s="236"/>
      <c r="D45" s="236"/>
      <c r="E45" s="236"/>
      <c r="F45" s="236"/>
      <c r="G45" s="236"/>
      <c r="H45" s="23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</row>
    <row r="46" spans="1:24" s="213" customFormat="1" ht="18" customHeight="1">
      <c r="A46" s="215"/>
      <c r="B46" s="236"/>
      <c r="C46" s="236"/>
      <c r="D46" s="236"/>
      <c r="E46" s="236"/>
      <c r="F46" s="236"/>
      <c r="G46" s="236"/>
      <c r="H46" s="236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</row>
    <row r="47" spans="1:24" s="213" customFormat="1" ht="18" customHeight="1">
      <c r="A47" s="215"/>
      <c r="B47" s="236"/>
      <c r="C47" s="236"/>
      <c r="D47" s="236"/>
      <c r="E47" s="236"/>
      <c r="F47" s="236"/>
      <c r="G47" s="236"/>
      <c r="H47" s="236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</row>
    <row r="48" spans="1:24" s="213" customFormat="1" ht="18" customHeight="1">
      <c r="A48" s="215"/>
      <c r="B48" s="236"/>
      <c r="C48" s="236"/>
      <c r="D48" s="236"/>
      <c r="E48" s="236"/>
      <c r="F48" s="236"/>
      <c r="G48" s="236"/>
      <c r="H48" s="236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</row>
    <row r="49" spans="1:24" s="213" customFormat="1" ht="18" customHeight="1">
      <c r="A49" s="215"/>
      <c r="B49" s="236"/>
      <c r="C49" s="236"/>
      <c r="D49" s="236"/>
      <c r="E49" s="236"/>
      <c r="F49" s="236"/>
      <c r="G49" s="236"/>
      <c r="H49" s="236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</row>
    <row r="50" spans="1:24" s="213" customFormat="1" ht="18" customHeight="1">
      <c r="A50" s="215"/>
      <c r="B50" s="236"/>
      <c r="C50" s="236"/>
      <c r="D50" s="236"/>
      <c r="E50" s="236"/>
      <c r="F50" s="236"/>
      <c r="G50" s="236"/>
      <c r="H50" s="236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</row>
    <row r="51" spans="1:24" s="213" customFormat="1" ht="18" customHeight="1">
      <c r="A51" s="215"/>
      <c r="B51" s="236"/>
      <c r="C51" s="236"/>
      <c r="D51" s="236"/>
      <c r="E51" s="236"/>
      <c r="F51" s="236"/>
      <c r="G51" s="236"/>
      <c r="H51" s="236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</row>
    <row r="52" spans="1:24" s="213" customFormat="1" ht="18" customHeight="1">
      <c r="A52" s="215"/>
      <c r="B52" s="236"/>
      <c r="C52" s="236"/>
      <c r="D52" s="236"/>
      <c r="E52" s="236"/>
      <c r="F52" s="236"/>
      <c r="G52" s="236"/>
      <c r="H52" s="236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</row>
    <row r="53" spans="1:24" s="213" customFormat="1" ht="18" customHeight="1">
      <c r="A53" s="215"/>
      <c r="B53" s="236"/>
      <c r="C53" s="236"/>
      <c r="D53" s="236"/>
      <c r="E53" s="236"/>
      <c r="F53" s="236"/>
      <c r="G53" s="236"/>
      <c r="H53" s="236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</row>
    <row r="54" spans="1:24" s="213" customFormat="1" ht="18" customHeight="1">
      <c r="A54" s="215"/>
      <c r="B54" s="236"/>
      <c r="C54" s="236"/>
      <c r="D54" s="236"/>
      <c r="E54" s="236"/>
      <c r="F54" s="236"/>
      <c r="G54" s="236"/>
      <c r="H54" s="236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</row>
    <row r="55" spans="1:24" s="213" customFormat="1" ht="18" customHeight="1">
      <c r="A55" s="215"/>
      <c r="B55" s="236"/>
      <c r="C55" s="236"/>
      <c r="D55" s="236"/>
      <c r="E55" s="236"/>
      <c r="F55" s="236"/>
      <c r="G55" s="236"/>
      <c r="H55" s="236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</row>
    <row r="56" spans="1:24" s="213" customFormat="1" ht="18" customHeight="1">
      <c r="A56" s="215"/>
      <c r="B56" s="236"/>
      <c r="C56" s="236"/>
      <c r="D56" s="236"/>
      <c r="E56" s="236"/>
      <c r="F56" s="236"/>
      <c r="G56" s="236"/>
      <c r="H56" s="236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</row>
    <row r="57" spans="1:24" s="213" customFormat="1" ht="18" customHeight="1">
      <c r="A57" s="215"/>
      <c r="B57" s="236"/>
      <c r="C57" s="236"/>
      <c r="D57" s="236"/>
      <c r="E57" s="236"/>
      <c r="F57" s="236"/>
      <c r="G57" s="236"/>
      <c r="H57" s="236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</row>
    <row r="58" spans="1:24" s="213" customFormat="1" ht="18" customHeight="1">
      <c r="A58" s="215"/>
      <c r="B58" s="236"/>
      <c r="C58" s="236"/>
      <c r="D58" s="236"/>
      <c r="E58" s="236"/>
      <c r="F58" s="236"/>
      <c r="G58" s="236"/>
      <c r="H58" s="236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</row>
    <row r="59" spans="1:24" s="213" customFormat="1" ht="18" customHeight="1">
      <c r="A59" s="215"/>
      <c r="B59" s="236"/>
      <c r="C59" s="236"/>
      <c r="D59" s="236"/>
      <c r="E59" s="236"/>
      <c r="F59" s="236"/>
      <c r="G59" s="236"/>
      <c r="H59" s="236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</row>
    <row r="60" spans="1:24" s="213" customFormat="1" ht="18" customHeight="1">
      <c r="A60" s="237"/>
      <c r="B60" s="238"/>
      <c r="C60" s="238"/>
      <c r="D60" s="238"/>
      <c r="E60" s="238"/>
      <c r="F60" s="238"/>
      <c r="G60" s="238"/>
      <c r="H60" s="238"/>
    </row>
    <row r="61" spans="1:24" s="213" customFormat="1" ht="18" customHeight="1">
      <c r="A61" s="237"/>
      <c r="B61" s="238"/>
      <c r="C61" s="238"/>
      <c r="D61" s="238"/>
      <c r="E61" s="238"/>
      <c r="F61" s="238"/>
      <c r="G61" s="238"/>
      <c r="H61" s="238"/>
    </row>
    <row r="62" spans="1:24" s="213" customFormat="1" ht="18" customHeight="1">
      <c r="A62" s="237"/>
      <c r="B62" s="238"/>
      <c r="C62" s="238"/>
      <c r="D62" s="238"/>
      <c r="E62" s="238"/>
      <c r="F62" s="238"/>
      <c r="G62" s="238"/>
      <c r="H62" s="238"/>
    </row>
    <row r="63" spans="1:24" s="213" customFormat="1" ht="18" customHeight="1">
      <c r="A63" s="237"/>
      <c r="B63" s="238"/>
      <c r="C63" s="238"/>
      <c r="D63" s="238"/>
      <c r="E63" s="238"/>
      <c r="F63" s="238"/>
      <c r="G63" s="238"/>
      <c r="H63" s="238"/>
    </row>
    <row r="64" spans="1:24" s="213" customFormat="1" ht="18" customHeight="1">
      <c r="A64" s="237"/>
      <c r="B64" s="238"/>
      <c r="C64" s="238"/>
      <c r="D64" s="238"/>
      <c r="E64" s="238"/>
      <c r="F64" s="238"/>
      <c r="G64" s="238"/>
      <c r="H64" s="238"/>
    </row>
    <row r="65" spans="1:24" s="213" customFormat="1" ht="18" customHeight="1">
      <c r="A65" s="237"/>
      <c r="B65" s="238"/>
      <c r="C65" s="238"/>
      <c r="D65" s="238"/>
      <c r="E65" s="238"/>
      <c r="F65" s="238"/>
      <c r="G65" s="238"/>
      <c r="H65" s="238"/>
    </row>
    <row r="66" spans="1:24" s="213" customFormat="1" ht="18" customHeight="1">
      <c r="A66" s="237"/>
      <c r="B66" s="238"/>
      <c r="C66" s="238"/>
      <c r="D66" s="238"/>
      <c r="E66" s="238"/>
      <c r="F66" s="238"/>
      <c r="G66" s="238"/>
      <c r="H66" s="238"/>
    </row>
    <row r="67" spans="1:24" s="213" customFormat="1" ht="18" customHeight="1">
      <c r="A67" s="237"/>
      <c r="B67" s="238"/>
      <c r="C67" s="238"/>
      <c r="D67" s="238"/>
      <c r="E67" s="238"/>
      <c r="F67" s="238"/>
      <c r="G67" s="238"/>
      <c r="H67" s="238"/>
    </row>
    <row r="68" spans="1:24" s="213" customFormat="1" ht="18" customHeight="1">
      <c r="A68" s="237"/>
      <c r="B68" s="238"/>
      <c r="C68" s="238"/>
      <c r="D68" s="238"/>
      <c r="E68" s="238"/>
      <c r="F68" s="238"/>
      <c r="G68" s="238"/>
      <c r="H68" s="238"/>
    </row>
    <row r="69" spans="1:24" s="213" customFormat="1" ht="18" customHeight="1">
      <c r="A69" s="237"/>
      <c r="B69" s="238"/>
      <c r="C69" s="238"/>
      <c r="D69" s="238"/>
      <c r="E69" s="238"/>
      <c r="F69" s="238"/>
      <c r="G69" s="238"/>
      <c r="H69" s="238"/>
    </row>
    <row r="70" spans="1:24" s="213" customFormat="1" ht="18" customHeight="1">
      <c r="A70" s="237"/>
      <c r="B70" s="238"/>
      <c r="C70" s="238"/>
      <c r="D70" s="238"/>
      <c r="E70" s="238"/>
      <c r="F70" s="238"/>
      <c r="G70" s="238"/>
      <c r="H70" s="238"/>
    </row>
    <row r="71" spans="1:24" s="213" customFormat="1" ht="18" customHeight="1">
      <c r="A71" s="237"/>
      <c r="B71" s="238"/>
      <c r="C71" s="238"/>
      <c r="D71" s="238"/>
      <c r="E71" s="238"/>
      <c r="F71" s="238"/>
      <c r="G71" s="238"/>
      <c r="H71" s="238"/>
    </row>
    <row r="72" spans="1:24" s="213" customFormat="1" ht="18" customHeight="1">
      <c r="A72" s="237"/>
      <c r="B72" s="238"/>
      <c r="C72" s="238"/>
      <c r="D72" s="238"/>
      <c r="E72" s="238"/>
      <c r="F72" s="238"/>
      <c r="G72" s="238"/>
      <c r="H72" s="238"/>
    </row>
    <row r="73" spans="1:24" s="213" customFormat="1" ht="18" customHeight="1">
      <c r="A73" s="237"/>
      <c r="B73" s="238"/>
      <c r="C73" s="238"/>
      <c r="D73" s="238"/>
      <c r="E73" s="238"/>
      <c r="F73" s="238"/>
      <c r="G73" s="238"/>
      <c r="H73" s="238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213" customFormat="1" ht="18" customHeight="1">
      <c r="A74" s="237"/>
      <c r="B74" s="238"/>
      <c r="C74" s="238"/>
      <c r="D74" s="238"/>
      <c r="E74" s="238"/>
      <c r="F74" s="238"/>
      <c r="G74" s="238"/>
      <c r="H74" s="238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213" customFormat="1" ht="18" customHeight="1">
      <c r="A75" s="237"/>
      <c r="B75" s="238"/>
      <c r="C75" s="238"/>
      <c r="D75" s="238"/>
      <c r="E75" s="238"/>
      <c r="F75" s="238"/>
      <c r="G75" s="238"/>
      <c r="H75" s="238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213" customFormat="1" ht="18" customHeight="1">
      <c r="A76" s="237"/>
      <c r="B76" s="238"/>
      <c r="C76" s="238"/>
      <c r="D76" s="238"/>
      <c r="E76" s="238"/>
      <c r="F76" s="238"/>
      <c r="G76" s="238"/>
      <c r="H76" s="238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213" customFormat="1" ht="18" customHeight="1">
      <c r="A77" s="237"/>
      <c r="B77" s="238"/>
      <c r="C77" s="238"/>
      <c r="D77" s="238"/>
      <c r="E77" s="238"/>
      <c r="F77" s="238"/>
      <c r="G77" s="238"/>
      <c r="H77" s="238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213" customFormat="1" ht="18" customHeight="1">
      <c r="A78" s="237"/>
      <c r="B78" s="238"/>
      <c r="C78" s="238"/>
      <c r="D78" s="238"/>
      <c r="E78" s="238"/>
      <c r="F78" s="238"/>
      <c r="G78" s="238"/>
      <c r="H78" s="23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213" customFormat="1" ht="18" customHeight="1">
      <c r="A79" s="237"/>
      <c r="B79" s="238"/>
      <c r="C79" s="238"/>
      <c r="D79" s="238"/>
      <c r="E79" s="238"/>
      <c r="F79" s="238"/>
      <c r="G79" s="238"/>
      <c r="H79" s="238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213" customFormat="1" ht="18" customHeight="1">
      <c r="A80" s="237"/>
      <c r="B80" s="238"/>
      <c r="C80" s="238"/>
      <c r="D80" s="238"/>
      <c r="E80" s="238"/>
      <c r="F80" s="238"/>
      <c r="G80" s="238"/>
      <c r="H80" s="238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213" customFormat="1" ht="18" customHeight="1">
      <c r="A81" s="237"/>
      <c r="B81" s="238"/>
      <c r="C81" s="238"/>
      <c r="D81" s="238"/>
      <c r="E81" s="238"/>
      <c r="F81" s="238"/>
      <c r="G81" s="238"/>
      <c r="H81" s="238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213" customFormat="1" ht="18" customHeight="1">
      <c r="A82" s="237"/>
      <c r="B82" s="238"/>
      <c r="C82" s="238"/>
      <c r="D82" s="238"/>
      <c r="E82" s="238"/>
      <c r="F82" s="238"/>
      <c r="G82" s="238"/>
      <c r="H82" s="238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213" customFormat="1" ht="18" customHeight="1">
      <c r="A83" s="237"/>
      <c r="B83" s="238"/>
      <c r="C83" s="238"/>
      <c r="D83" s="238"/>
      <c r="E83" s="238"/>
      <c r="F83" s="238"/>
      <c r="G83" s="238"/>
      <c r="H83" s="238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213" customFormat="1" ht="18" customHeight="1">
      <c r="A84" s="237"/>
      <c r="B84" s="238"/>
      <c r="C84" s="238"/>
      <c r="D84" s="238"/>
      <c r="E84" s="238"/>
      <c r="F84" s="238"/>
      <c r="G84" s="238"/>
      <c r="H84" s="238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213" customFormat="1" ht="18" customHeight="1">
      <c r="A85" s="237"/>
      <c r="B85" s="238"/>
      <c r="C85" s="238"/>
      <c r="D85" s="238"/>
      <c r="E85" s="238"/>
      <c r="F85" s="238"/>
      <c r="G85" s="238"/>
      <c r="H85" s="238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213" customFormat="1" ht="18" customHeight="1">
      <c r="A86" s="237"/>
      <c r="B86" s="238"/>
      <c r="C86" s="238"/>
      <c r="D86" s="238"/>
      <c r="E86" s="238"/>
      <c r="F86" s="238"/>
      <c r="G86" s="238"/>
      <c r="H86" s="238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213" customFormat="1" ht="18" customHeight="1">
      <c r="A87" s="237"/>
      <c r="B87" s="238"/>
      <c r="C87" s="238"/>
      <c r="D87" s="238"/>
      <c r="E87" s="238"/>
      <c r="F87" s="238"/>
      <c r="G87" s="238"/>
      <c r="H87" s="238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213" customFormat="1" ht="18" customHeight="1">
      <c r="A88" s="237"/>
      <c r="B88" s="238"/>
      <c r="C88" s="238"/>
      <c r="D88" s="238"/>
      <c r="E88" s="238"/>
      <c r="F88" s="238"/>
      <c r="G88" s="238"/>
      <c r="H88" s="23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213" customFormat="1" ht="18" customHeight="1">
      <c r="A89" s="237"/>
      <c r="B89" s="238"/>
      <c r="C89" s="238"/>
      <c r="D89" s="238"/>
      <c r="E89" s="238"/>
      <c r="F89" s="238"/>
      <c r="G89" s="238"/>
      <c r="H89" s="238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213" customFormat="1" ht="18" customHeight="1">
      <c r="A90" s="237"/>
      <c r="B90" s="238"/>
      <c r="C90" s="238"/>
      <c r="D90" s="238"/>
      <c r="E90" s="238"/>
      <c r="F90" s="238"/>
      <c r="G90" s="238"/>
      <c r="H90" s="238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213" customFormat="1" ht="18" customHeight="1">
      <c r="A91" s="237"/>
      <c r="B91" s="238"/>
      <c r="C91" s="238"/>
      <c r="D91" s="238"/>
      <c r="E91" s="238"/>
      <c r="F91" s="238"/>
      <c r="G91" s="238"/>
      <c r="H91" s="238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213" customFormat="1" ht="18" customHeight="1">
      <c r="A92" s="237"/>
      <c r="B92" s="238"/>
      <c r="C92" s="238"/>
      <c r="D92" s="238"/>
      <c r="E92" s="238"/>
      <c r="F92" s="238"/>
      <c r="G92" s="238"/>
      <c r="H92" s="238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213" customFormat="1" ht="18" customHeight="1">
      <c r="A93" s="237"/>
      <c r="B93" s="238"/>
      <c r="C93" s="238"/>
      <c r="D93" s="238"/>
      <c r="E93" s="238"/>
      <c r="F93" s="238"/>
      <c r="G93" s="238"/>
      <c r="H93" s="238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213" customFormat="1" ht="18" customHeight="1">
      <c r="A94" s="237"/>
      <c r="B94" s="238"/>
      <c r="C94" s="238"/>
      <c r="D94" s="238"/>
      <c r="E94" s="238"/>
      <c r="F94" s="238"/>
      <c r="G94" s="238"/>
      <c r="H94" s="238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213" customFormat="1" ht="18" customHeight="1">
      <c r="A95" s="237"/>
      <c r="B95" s="238"/>
      <c r="C95" s="238"/>
      <c r="D95" s="238"/>
      <c r="E95" s="238"/>
      <c r="F95" s="238"/>
      <c r="G95" s="238"/>
      <c r="H95" s="238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213" customFormat="1" ht="18" customHeight="1">
      <c r="A96" s="237"/>
      <c r="B96" s="238"/>
      <c r="C96" s="238"/>
      <c r="D96" s="238"/>
      <c r="E96" s="238"/>
      <c r="F96" s="238"/>
      <c r="G96" s="238"/>
      <c r="H96" s="238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213" customFormat="1" ht="18" customHeight="1">
      <c r="A97" s="237"/>
      <c r="B97" s="238"/>
      <c r="C97" s="238"/>
      <c r="D97" s="238"/>
      <c r="E97" s="238"/>
      <c r="F97" s="238"/>
      <c r="G97" s="238"/>
      <c r="H97" s="238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213" customFormat="1" ht="18" customHeight="1">
      <c r="A98" s="237"/>
      <c r="B98" s="238"/>
      <c r="C98" s="238"/>
      <c r="D98" s="238"/>
      <c r="E98" s="238"/>
      <c r="F98" s="238"/>
      <c r="G98" s="238"/>
      <c r="H98" s="23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213" customFormat="1" ht="18" customHeight="1">
      <c r="A99" s="237"/>
      <c r="B99" s="238"/>
      <c r="C99" s="238"/>
      <c r="D99" s="238"/>
      <c r="E99" s="238"/>
      <c r="F99" s="238"/>
      <c r="G99" s="238"/>
      <c r="H99" s="238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213" customFormat="1" ht="18" customHeight="1">
      <c r="A100" s="237"/>
      <c r="B100" s="238"/>
      <c r="C100" s="238"/>
      <c r="D100" s="238"/>
      <c r="E100" s="238"/>
      <c r="F100" s="238"/>
      <c r="G100" s="238"/>
      <c r="H100" s="238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213" customFormat="1" ht="18" customHeight="1">
      <c r="A101" s="237"/>
      <c r="B101" s="238"/>
      <c r="C101" s="238"/>
      <c r="D101" s="238"/>
      <c r="E101" s="238"/>
      <c r="F101" s="238"/>
      <c r="G101" s="238"/>
      <c r="H101" s="238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213" customFormat="1" ht="18" customHeight="1">
      <c r="A102" s="237"/>
      <c r="B102" s="238"/>
      <c r="C102" s="238"/>
      <c r="D102" s="238"/>
      <c r="E102" s="238"/>
      <c r="F102" s="238"/>
      <c r="G102" s="238"/>
      <c r="H102" s="238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213" customFormat="1" ht="18" customHeight="1">
      <c r="A103" s="237"/>
      <c r="B103" s="238"/>
      <c r="C103" s="238"/>
      <c r="D103" s="238"/>
      <c r="E103" s="238"/>
      <c r="F103" s="238"/>
      <c r="G103" s="238"/>
      <c r="H103" s="238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213" customFormat="1" ht="18" customHeight="1">
      <c r="A104" s="237"/>
      <c r="B104" s="238"/>
      <c r="C104" s="238"/>
      <c r="D104" s="238"/>
      <c r="E104" s="238"/>
      <c r="F104" s="238"/>
      <c r="G104" s="238"/>
      <c r="H104" s="238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213" customFormat="1" ht="18" customHeight="1">
      <c r="A105" s="237"/>
      <c r="B105" s="238"/>
      <c r="C105" s="238"/>
      <c r="D105" s="238"/>
      <c r="E105" s="238"/>
      <c r="F105" s="238"/>
      <c r="G105" s="238"/>
      <c r="H105" s="238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213" customFormat="1" ht="18" customHeight="1">
      <c r="A106" s="237"/>
      <c r="B106" s="238"/>
      <c r="C106" s="238"/>
      <c r="D106" s="238"/>
      <c r="E106" s="238"/>
      <c r="F106" s="238"/>
      <c r="G106" s="238"/>
      <c r="H106" s="238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213" customFormat="1" ht="18" customHeight="1">
      <c r="A107" s="237"/>
      <c r="B107" s="238"/>
      <c r="C107" s="238"/>
      <c r="D107" s="238"/>
      <c r="E107" s="238"/>
      <c r="F107" s="238"/>
      <c r="G107" s="238"/>
      <c r="H107" s="238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213" customFormat="1" ht="18" customHeight="1">
      <c r="A108" s="237"/>
      <c r="B108" s="238"/>
      <c r="C108" s="238"/>
      <c r="D108" s="238"/>
      <c r="E108" s="238"/>
      <c r="F108" s="238"/>
      <c r="G108" s="238"/>
      <c r="H108" s="23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213" customFormat="1" ht="18" customHeight="1">
      <c r="A109" s="237"/>
      <c r="B109" s="238"/>
      <c r="C109" s="238"/>
      <c r="D109" s="238"/>
      <c r="E109" s="238"/>
      <c r="F109" s="238"/>
      <c r="G109" s="238"/>
      <c r="H109" s="238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213" customFormat="1" ht="18" customHeight="1">
      <c r="A110" s="237"/>
      <c r="B110" s="238"/>
      <c r="C110" s="238"/>
      <c r="D110" s="238"/>
      <c r="E110" s="238"/>
      <c r="F110" s="238"/>
      <c r="G110" s="238"/>
      <c r="H110" s="238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213" customFormat="1" ht="18" customHeight="1">
      <c r="A111" s="237"/>
      <c r="B111" s="238"/>
      <c r="C111" s="238"/>
      <c r="D111" s="238"/>
      <c r="E111" s="238"/>
      <c r="F111" s="238"/>
      <c r="G111" s="238"/>
      <c r="H111" s="238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213" customFormat="1" ht="18" customHeight="1">
      <c r="A112" s="237"/>
      <c r="B112" s="238"/>
      <c r="C112" s="238"/>
      <c r="D112" s="238"/>
      <c r="E112" s="238"/>
      <c r="F112" s="238"/>
      <c r="G112" s="238"/>
      <c r="H112" s="238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213" customFormat="1" ht="18" customHeight="1">
      <c r="A113" s="237"/>
      <c r="B113" s="238"/>
      <c r="C113" s="238"/>
      <c r="D113" s="238"/>
      <c r="E113" s="238"/>
      <c r="F113" s="238"/>
      <c r="G113" s="238"/>
      <c r="H113" s="238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213" customFormat="1" ht="18" customHeight="1">
      <c r="A114" s="237"/>
      <c r="B114" s="238"/>
      <c r="C114" s="238"/>
      <c r="D114" s="238"/>
      <c r="E114" s="238"/>
      <c r="F114" s="238"/>
      <c r="G114" s="238"/>
      <c r="H114" s="238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213" customFormat="1" ht="18" customHeight="1">
      <c r="A115" s="237"/>
      <c r="B115" s="238"/>
      <c r="C115" s="238"/>
      <c r="D115" s="238"/>
      <c r="E115" s="238"/>
      <c r="F115" s="238"/>
      <c r="G115" s="238"/>
      <c r="H115" s="238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213" customFormat="1" ht="18" customHeight="1">
      <c r="A116" s="237"/>
      <c r="B116" s="238"/>
      <c r="C116" s="238"/>
      <c r="D116" s="238"/>
      <c r="E116" s="238"/>
      <c r="F116" s="238"/>
      <c r="G116" s="238"/>
      <c r="H116" s="238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213" customFormat="1" ht="18" customHeight="1">
      <c r="A117" s="237"/>
      <c r="B117" s="238"/>
      <c r="C117" s="238"/>
      <c r="D117" s="238"/>
      <c r="E117" s="238"/>
      <c r="F117" s="238"/>
      <c r="G117" s="238"/>
      <c r="H117" s="238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213" customFormat="1" ht="18" customHeight="1">
      <c r="A118" s="237"/>
      <c r="B118" s="238"/>
      <c r="C118" s="238"/>
      <c r="D118" s="238"/>
      <c r="E118" s="238"/>
      <c r="F118" s="238"/>
      <c r="G118" s="238"/>
      <c r="H118" s="23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213" customFormat="1" ht="18" customHeight="1">
      <c r="A119" s="237"/>
      <c r="B119" s="238"/>
      <c r="C119" s="238"/>
      <c r="D119" s="238"/>
      <c r="E119" s="238"/>
      <c r="F119" s="238"/>
      <c r="G119" s="238"/>
      <c r="H119" s="238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213" customFormat="1" ht="18" customHeight="1">
      <c r="A120" s="237"/>
      <c r="B120" s="238"/>
      <c r="C120" s="238"/>
      <c r="D120" s="238"/>
      <c r="E120" s="238"/>
      <c r="F120" s="238"/>
      <c r="G120" s="238"/>
      <c r="H120" s="238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213" customFormat="1" ht="18" customHeight="1">
      <c r="A121" s="237"/>
      <c r="B121" s="238"/>
      <c r="C121" s="238"/>
      <c r="D121" s="238"/>
      <c r="E121" s="238"/>
      <c r="F121" s="238"/>
      <c r="G121" s="238"/>
      <c r="H121" s="238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213" customFormat="1" ht="18" customHeight="1">
      <c r="A122" s="237"/>
      <c r="B122" s="238"/>
      <c r="C122" s="238"/>
      <c r="D122" s="238"/>
      <c r="E122" s="238"/>
      <c r="F122" s="238"/>
      <c r="G122" s="238"/>
      <c r="H122" s="238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213" customFormat="1" ht="18" customHeight="1">
      <c r="A123" s="237"/>
      <c r="B123" s="238"/>
      <c r="C123" s="238"/>
      <c r="D123" s="238"/>
      <c r="E123" s="238"/>
      <c r="F123" s="238"/>
      <c r="G123" s="238"/>
      <c r="H123" s="238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213" customFormat="1" ht="18" customHeight="1">
      <c r="A124" s="237"/>
      <c r="B124" s="238"/>
      <c r="C124" s="238"/>
      <c r="D124" s="238"/>
      <c r="E124" s="238"/>
      <c r="F124" s="238"/>
      <c r="G124" s="238"/>
      <c r="H124" s="238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213" customFormat="1" ht="18" customHeight="1">
      <c r="A125" s="237"/>
      <c r="B125" s="238"/>
      <c r="C125" s="238"/>
      <c r="D125" s="238"/>
      <c r="E125" s="238"/>
      <c r="F125" s="238"/>
      <c r="G125" s="238"/>
      <c r="H125" s="238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213" customFormat="1" ht="18" customHeight="1">
      <c r="A126" s="237"/>
      <c r="B126" s="238"/>
      <c r="C126" s="238"/>
      <c r="D126" s="238"/>
      <c r="E126" s="238"/>
      <c r="F126" s="238"/>
      <c r="G126" s="238"/>
      <c r="H126" s="238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213" customFormat="1" ht="18" customHeight="1">
      <c r="A127" s="237"/>
      <c r="B127" s="238"/>
      <c r="C127" s="238"/>
      <c r="D127" s="238"/>
      <c r="E127" s="238"/>
      <c r="F127" s="238"/>
      <c r="G127" s="238"/>
      <c r="H127" s="238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213" customFormat="1" ht="18" customHeight="1">
      <c r="A128" s="237"/>
      <c r="B128" s="238"/>
      <c r="C128" s="238"/>
      <c r="D128" s="238"/>
      <c r="E128" s="238"/>
      <c r="F128" s="238"/>
      <c r="G128" s="238"/>
      <c r="H128" s="23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213" customFormat="1" ht="18" customHeight="1">
      <c r="A129" s="237"/>
      <c r="B129" s="238"/>
      <c r="C129" s="238"/>
      <c r="D129" s="238"/>
      <c r="E129" s="238"/>
      <c r="F129" s="238"/>
      <c r="G129" s="238"/>
      <c r="H129" s="238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213" customFormat="1" ht="18" customHeight="1">
      <c r="A130" s="237"/>
      <c r="B130" s="238"/>
      <c r="C130" s="238"/>
      <c r="D130" s="238"/>
      <c r="E130" s="238"/>
      <c r="F130" s="238"/>
      <c r="G130" s="238"/>
      <c r="H130" s="238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s="213" customFormat="1" ht="18" customHeight="1">
      <c r="A131" s="237"/>
      <c r="B131" s="238"/>
      <c r="C131" s="238"/>
      <c r="D131" s="238"/>
      <c r="E131" s="238"/>
      <c r="F131" s="238"/>
      <c r="G131" s="238"/>
      <c r="H131" s="238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213" customFormat="1" ht="18" customHeight="1">
      <c r="A132" s="237"/>
      <c r="B132" s="238"/>
      <c r="C132" s="238"/>
      <c r="D132" s="238"/>
      <c r="E132" s="238"/>
      <c r="F132" s="238"/>
      <c r="G132" s="238"/>
      <c r="H132" s="238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213" customFormat="1" ht="18" customHeight="1">
      <c r="A133" s="237"/>
      <c r="B133" s="238"/>
      <c r="C133" s="238"/>
      <c r="D133" s="238"/>
      <c r="E133" s="238"/>
      <c r="F133" s="238"/>
      <c r="G133" s="238"/>
      <c r="H133" s="238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213" customFormat="1" ht="18" customHeight="1">
      <c r="A134" s="237"/>
      <c r="B134" s="238"/>
      <c r="C134" s="238"/>
      <c r="D134" s="238"/>
      <c r="E134" s="238"/>
      <c r="F134" s="238"/>
      <c r="G134" s="238"/>
      <c r="H134" s="238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</sheetData>
  <mergeCells count="2">
    <mergeCell ref="A1:I1"/>
    <mergeCell ref="J1:Q1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76" firstPageNumber="116" orientation="portrait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85" zoomScaleNormal="100" zoomScaleSheetLayoutView="85" workbookViewId="0">
      <selection activeCell="K19" sqref="K19"/>
    </sheetView>
  </sheetViews>
  <sheetFormatPr defaultRowHeight="13.5"/>
  <cols>
    <col min="1" max="1" width="10.77734375" style="201" customWidth="1"/>
    <col min="2" max="2" width="5.77734375" style="201" customWidth="1"/>
    <col min="3" max="3" width="6.77734375" style="239" bestFit="1" customWidth="1"/>
    <col min="4" max="4" width="5.77734375" style="201" customWidth="1"/>
    <col min="5" max="5" width="5.77734375" style="240" customWidth="1"/>
    <col min="6" max="6" width="5.77734375" style="241" customWidth="1"/>
    <col min="7" max="7" width="5.77734375" style="242" customWidth="1"/>
    <col min="8" max="8" width="5.77734375" style="241" customWidth="1"/>
    <col min="9" max="10" width="5.77734375" style="243" customWidth="1"/>
    <col min="11" max="11" width="7.44140625" style="243" customWidth="1"/>
    <col min="12" max="16" width="5.77734375" style="198" customWidth="1"/>
    <col min="17" max="17" width="9.6640625" style="198" bestFit="1" customWidth="1"/>
    <col min="18" max="16384" width="8.88671875" style="198"/>
  </cols>
  <sheetData>
    <row r="1" spans="1:17" s="203" customFormat="1" ht="54.95" customHeight="1">
      <c r="A1" s="1119" t="s">
        <v>505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</row>
    <row r="2" spans="1:17" s="202" customFormat="1" ht="21" customHeight="1" thickBot="1">
      <c r="A2" s="461"/>
      <c r="B2" s="461"/>
      <c r="C2" s="543"/>
      <c r="D2" s="461"/>
      <c r="E2" s="544"/>
      <c r="F2" s="545"/>
      <c r="G2" s="546"/>
      <c r="H2" s="545"/>
      <c r="I2" s="547"/>
      <c r="J2" s="576"/>
      <c r="K2" s="576"/>
      <c r="Q2" s="484" t="s">
        <v>254</v>
      </c>
    </row>
    <row r="3" spans="1:17" s="636" customFormat="1" ht="39" customHeight="1">
      <c r="A3" s="1248" t="s">
        <v>31</v>
      </c>
      <c r="B3" s="1242" t="s">
        <v>102</v>
      </c>
      <c r="C3" s="1206"/>
      <c r="D3" s="1242" t="s">
        <v>257</v>
      </c>
      <c r="E3" s="1206"/>
      <c r="F3" s="1242" t="s">
        <v>258</v>
      </c>
      <c r="G3" s="1206"/>
      <c r="H3" s="1250" t="s">
        <v>259</v>
      </c>
      <c r="I3" s="1251"/>
      <c r="J3" s="1252" t="s">
        <v>260</v>
      </c>
      <c r="K3" s="1253"/>
      <c r="L3" s="1242" t="s">
        <v>261</v>
      </c>
      <c r="M3" s="1206"/>
      <c r="N3" s="1242" t="s">
        <v>262</v>
      </c>
      <c r="O3" s="1206"/>
      <c r="P3" s="1242" t="s">
        <v>222</v>
      </c>
      <c r="Q3" s="1207"/>
    </row>
    <row r="4" spans="1:17" s="636" customFormat="1" ht="24.95" customHeight="1">
      <c r="A4" s="1249"/>
      <c r="B4" s="749" t="s">
        <v>255</v>
      </c>
      <c r="C4" s="749" t="s">
        <v>256</v>
      </c>
      <c r="D4" s="749" t="s">
        <v>255</v>
      </c>
      <c r="E4" s="749" t="s">
        <v>256</v>
      </c>
      <c r="F4" s="749" t="s">
        <v>255</v>
      </c>
      <c r="G4" s="749" t="s">
        <v>256</v>
      </c>
      <c r="H4" s="749" t="s">
        <v>255</v>
      </c>
      <c r="I4" s="749" t="s">
        <v>256</v>
      </c>
      <c r="J4" s="749" t="s">
        <v>255</v>
      </c>
      <c r="K4" s="749" t="s">
        <v>256</v>
      </c>
      <c r="L4" s="749" t="s">
        <v>255</v>
      </c>
      <c r="M4" s="749" t="s">
        <v>256</v>
      </c>
      <c r="N4" s="749" t="s">
        <v>255</v>
      </c>
      <c r="O4" s="749" t="s">
        <v>256</v>
      </c>
      <c r="P4" s="749" t="s">
        <v>255</v>
      </c>
      <c r="Q4" s="749" t="s">
        <v>256</v>
      </c>
    </row>
    <row r="5" spans="1:17" s="244" customFormat="1" ht="24.95" customHeight="1">
      <c r="A5" s="635">
        <v>2015</v>
      </c>
      <c r="B5" s="838">
        <v>29421</v>
      </c>
      <c r="C5" s="840">
        <v>9745</v>
      </c>
      <c r="D5" s="839" t="s">
        <v>5</v>
      </c>
      <c r="E5" s="839" t="s">
        <v>5</v>
      </c>
      <c r="F5" s="840">
        <v>29421</v>
      </c>
      <c r="G5" s="842">
        <v>9745</v>
      </c>
      <c r="H5" s="839" t="s">
        <v>5</v>
      </c>
      <c r="I5" s="839" t="s">
        <v>5</v>
      </c>
      <c r="J5" s="839" t="s">
        <v>5</v>
      </c>
      <c r="K5" s="839" t="s">
        <v>5</v>
      </c>
      <c r="L5" s="839" t="s">
        <v>5</v>
      </c>
      <c r="M5" s="839" t="s">
        <v>5</v>
      </c>
      <c r="N5" s="839" t="s">
        <v>5</v>
      </c>
      <c r="O5" s="839" t="s">
        <v>5</v>
      </c>
      <c r="P5" s="839" t="s">
        <v>5</v>
      </c>
      <c r="Q5" s="839" t="s">
        <v>5</v>
      </c>
    </row>
    <row r="6" spans="1:17" s="245" customFormat="1" ht="24.95" customHeight="1">
      <c r="A6" s="338">
        <v>2016</v>
      </c>
      <c r="B6" s="750">
        <v>2</v>
      </c>
      <c r="C6" s="751">
        <v>149</v>
      </c>
      <c r="D6" s="752" t="s">
        <v>5</v>
      </c>
      <c r="E6" s="753" t="s">
        <v>5</v>
      </c>
      <c r="F6" s="754">
        <v>2</v>
      </c>
      <c r="G6" s="751">
        <v>149</v>
      </c>
      <c r="H6" s="752" t="s">
        <v>5</v>
      </c>
      <c r="I6" s="753" t="s">
        <v>5</v>
      </c>
      <c r="J6" s="755" t="s">
        <v>5</v>
      </c>
      <c r="K6" s="756" t="s">
        <v>5</v>
      </c>
      <c r="L6" s="752" t="s">
        <v>5</v>
      </c>
      <c r="M6" s="752" t="s">
        <v>5</v>
      </c>
      <c r="N6" s="752" t="s">
        <v>5</v>
      </c>
      <c r="O6" s="752" t="s">
        <v>5</v>
      </c>
      <c r="P6" s="752" t="s">
        <v>5</v>
      </c>
      <c r="Q6" s="752" t="s">
        <v>5</v>
      </c>
    </row>
    <row r="7" spans="1:17" s="245" customFormat="1" ht="24.95" customHeight="1">
      <c r="A7" s="844">
        <v>2017</v>
      </c>
      <c r="B7" s="838">
        <v>36</v>
      </c>
      <c r="C7" s="751">
        <v>97</v>
      </c>
      <c r="D7" s="841" t="s">
        <v>5</v>
      </c>
      <c r="E7" s="753" t="s">
        <v>5</v>
      </c>
      <c r="F7" s="842">
        <v>36</v>
      </c>
      <c r="G7" s="751">
        <v>97</v>
      </c>
      <c r="H7" s="841" t="s">
        <v>5</v>
      </c>
      <c r="I7" s="753" t="s">
        <v>5</v>
      </c>
      <c r="J7" s="755" t="s">
        <v>5</v>
      </c>
      <c r="K7" s="756" t="s">
        <v>5</v>
      </c>
      <c r="L7" s="841" t="s">
        <v>5</v>
      </c>
      <c r="M7" s="841" t="s">
        <v>5</v>
      </c>
      <c r="N7" s="841" t="s">
        <v>5</v>
      </c>
      <c r="O7" s="841" t="s">
        <v>5</v>
      </c>
      <c r="P7" s="841" t="s">
        <v>5</v>
      </c>
      <c r="Q7" s="841" t="s">
        <v>5</v>
      </c>
    </row>
    <row r="8" spans="1:17" s="245" customFormat="1" ht="24.95" customHeight="1">
      <c r="A8" s="922">
        <v>2018</v>
      </c>
      <c r="B8" s="838">
        <v>59</v>
      </c>
      <c r="C8" s="813">
        <v>168</v>
      </c>
      <c r="D8" s="978"/>
      <c r="E8" s="753"/>
      <c r="F8" s="843"/>
      <c r="G8" s="813"/>
      <c r="H8" s="978">
        <v>59</v>
      </c>
      <c r="I8" s="843">
        <v>168</v>
      </c>
      <c r="J8" s="782"/>
      <c r="K8" s="756"/>
      <c r="L8" s="978"/>
      <c r="M8" s="978"/>
      <c r="N8" s="978"/>
      <c r="O8" s="978"/>
      <c r="P8" s="978"/>
      <c r="Q8" s="996"/>
    </row>
    <row r="9" spans="1:17" s="634" customFormat="1" ht="24.95" customHeight="1" thickBot="1">
      <c r="A9" s="701">
        <v>2019</v>
      </c>
      <c r="B9" s="1092">
        <f>SUM(D9,F9,H9,J9,L9,N9,P9)</f>
        <v>6158</v>
      </c>
      <c r="C9" s="1093">
        <f>SUM(E9,G9,I9,K9,M9,O9,Q9)</f>
        <v>299906</v>
      </c>
      <c r="D9" s="904"/>
      <c r="E9" s="1094"/>
      <c r="F9" s="944">
        <v>882</v>
      </c>
      <c r="G9" s="943">
        <v>106636</v>
      </c>
      <c r="H9" s="904">
        <v>2955</v>
      </c>
      <c r="I9" s="944">
        <v>2347</v>
      </c>
      <c r="J9" s="1095">
        <v>2241</v>
      </c>
      <c r="K9" s="1095">
        <v>184950</v>
      </c>
      <c r="L9" s="1049"/>
      <c r="M9" s="1049"/>
      <c r="N9" s="1049">
        <v>80</v>
      </c>
      <c r="O9" s="1049">
        <v>5973</v>
      </c>
      <c r="P9" s="1049"/>
      <c r="Q9" s="1096"/>
    </row>
    <row r="10" spans="1:17" s="170" customFormat="1" ht="24" customHeight="1">
      <c r="A10" s="461" t="s">
        <v>30</v>
      </c>
      <c r="B10" s="541"/>
      <c r="C10" s="541"/>
      <c r="D10" s="541"/>
      <c r="E10" s="542"/>
      <c r="F10" s="484"/>
      <c r="G10" s="484"/>
      <c r="H10" s="484"/>
      <c r="I10" s="484"/>
      <c r="J10" s="484"/>
      <c r="K10" s="484"/>
    </row>
    <row r="11" spans="1:17" s="217" customFormat="1" ht="12">
      <c r="A11" s="216"/>
      <c r="B11" s="216"/>
      <c r="C11" s="249"/>
      <c r="D11" s="216"/>
      <c r="E11" s="250"/>
      <c r="F11" s="251"/>
      <c r="G11" s="252"/>
      <c r="H11" s="251"/>
      <c r="I11" s="253"/>
      <c r="J11" s="253"/>
      <c r="K11" s="253"/>
    </row>
    <row r="12" spans="1:17" s="217" customFormat="1" ht="12">
      <c r="A12" s="216"/>
      <c r="B12" s="216"/>
      <c r="C12" s="249"/>
      <c r="D12" s="216"/>
      <c r="E12" s="250"/>
      <c r="F12" s="251"/>
      <c r="G12" s="252"/>
      <c r="H12" s="251"/>
      <c r="I12" s="253"/>
      <c r="J12" s="253"/>
      <c r="K12" s="253"/>
    </row>
    <row r="13" spans="1:17" s="217" customFormat="1" ht="12">
      <c r="A13" s="216"/>
      <c r="B13" s="216"/>
      <c r="C13" s="249"/>
      <c r="D13" s="216"/>
      <c r="E13" s="250"/>
      <c r="F13" s="251"/>
      <c r="G13" s="252"/>
      <c r="H13" s="251"/>
      <c r="I13" s="253"/>
      <c r="J13" s="253"/>
      <c r="K13" s="253"/>
    </row>
    <row r="14" spans="1:17" s="217" customFormat="1" ht="12">
      <c r="A14" s="216"/>
      <c r="B14" s="216"/>
      <c r="C14" s="249"/>
      <c r="D14" s="216"/>
      <c r="E14" s="250"/>
      <c r="F14" s="251"/>
      <c r="G14" s="252"/>
      <c r="H14" s="251"/>
      <c r="I14" s="253"/>
      <c r="J14" s="253"/>
      <c r="K14" s="253"/>
    </row>
    <row r="15" spans="1:17" s="217" customFormat="1" ht="12">
      <c r="A15" s="216"/>
      <c r="B15" s="216"/>
      <c r="C15" s="249"/>
      <c r="D15" s="216"/>
      <c r="E15" s="250"/>
      <c r="F15" s="251"/>
      <c r="G15" s="252"/>
      <c r="H15" s="251"/>
      <c r="I15" s="253"/>
      <c r="J15" s="253"/>
      <c r="K15" s="253"/>
    </row>
    <row r="16" spans="1:17" s="217" customFormat="1" ht="12">
      <c r="A16" s="216"/>
      <c r="B16" s="216"/>
      <c r="C16" s="249"/>
      <c r="D16" s="216"/>
      <c r="E16" s="250"/>
      <c r="F16" s="251"/>
      <c r="G16" s="252"/>
      <c r="H16" s="251"/>
      <c r="I16" s="253"/>
      <c r="J16" s="253"/>
      <c r="K16" s="253"/>
    </row>
    <row r="17" spans="1:11" s="217" customFormat="1" ht="12">
      <c r="A17" s="216"/>
      <c r="B17" s="216"/>
      <c r="C17" s="249"/>
      <c r="D17" s="216"/>
      <c r="E17" s="250"/>
      <c r="F17" s="251"/>
      <c r="G17" s="252"/>
      <c r="H17" s="251"/>
      <c r="I17" s="253"/>
      <c r="J17" s="253"/>
      <c r="K17" s="253"/>
    </row>
    <row r="18" spans="1:11" ht="11.25">
      <c r="E18" s="254"/>
      <c r="F18" s="255"/>
      <c r="H18" s="255"/>
      <c r="I18" s="256"/>
      <c r="J18" s="256"/>
      <c r="K18" s="256"/>
    </row>
    <row r="19" spans="1:11">
      <c r="A19"/>
      <c r="B19"/>
      <c r="C19"/>
      <c r="D19"/>
      <c r="E19" s="254"/>
      <c r="F19" s="255"/>
      <c r="H19" s="255"/>
      <c r="I19" s="256"/>
      <c r="J19" s="256"/>
      <c r="K19" s="256"/>
    </row>
    <row r="20" spans="1:11">
      <c r="A20"/>
      <c r="B20"/>
      <c r="C20"/>
      <c r="D20"/>
      <c r="E20" s="254"/>
      <c r="F20" s="255"/>
      <c r="H20" s="255"/>
      <c r="I20" s="256"/>
      <c r="J20" s="256"/>
      <c r="K20" s="256"/>
    </row>
    <row r="21" spans="1:11">
      <c r="A21"/>
      <c r="B21"/>
      <c r="C21"/>
      <c r="D21"/>
      <c r="E21" s="254"/>
      <c r="F21" s="255"/>
      <c r="H21" s="255"/>
      <c r="I21" s="256"/>
      <c r="J21" s="256"/>
      <c r="K21" s="256"/>
    </row>
    <row r="22" spans="1:11">
      <c r="A22"/>
      <c r="B22"/>
      <c r="C22"/>
      <c r="D22"/>
      <c r="E22" s="254"/>
      <c r="F22" s="255"/>
      <c r="H22" s="255"/>
      <c r="I22" s="256"/>
      <c r="J22" s="256"/>
      <c r="K22" s="256"/>
    </row>
    <row r="23" spans="1:11">
      <c r="A23"/>
      <c r="B23"/>
      <c r="C23"/>
      <c r="D23"/>
      <c r="E23" s="254"/>
      <c r="F23" s="255"/>
      <c r="H23" s="255"/>
      <c r="I23" s="256"/>
      <c r="J23" s="256"/>
      <c r="K23" s="256"/>
    </row>
    <row r="24" spans="1:11">
      <c r="A24"/>
      <c r="B24"/>
      <c r="C24"/>
      <c r="D24"/>
      <c r="E24" s="254"/>
      <c r="F24" s="255"/>
      <c r="H24" s="255"/>
      <c r="I24" s="256"/>
      <c r="J24" s="256"/>
      <c r="K24" s="256"/>
    </row>
    <row r="25" spans="1:11">
      <c r="A25"/>
      <c r="B25"/>
      <c r="C25"/>
      <c r="D25"/>
      <c r="E25" s="254"/>
      <c r="F25" s="255"/>
      <c r="H25" s="255"/>
      <c r="I25" s="256"/>
      <c r="J25" s="256"/>
      <c r="K25" s="256"/>
    </row>
    <row r="26" spans="1:11">
      <c r="A26"/>
      <c r="B26"/>
      <c r="C26"/>
      <c r="D26"/>
      <c r="E26" s="254"/>
      <c r="F26" s="255"/>
      <c r="H26" s="255"/>
      <c r="I26" s="256"/>
      <c r="J26" s="256"/>
      <c r="K26" s="256"/>
    </row>
    <row r="27" spans="1:11">
      <c r="A27"/>
      <c r="B27"/>
      <c r="C27"/>
      <c r="D27"/>
      <c r="E27" s="254"/>
      <c r="F27" s="255"/>
      <c r="H27" s="255"/>
      <c r="I27" s="256"/>
      <c r="J27" s="256"/>
      <c r="K27" s="256"/>
    </row>
    <row r="28" spans="1:11">
      <c r="A28"/>
      <c r="B28"/>
      <c r="C28"/>
      <c r="D28"/>
      <c r="E28" s="254"/>
      <c r="F28" s="255"/>
      <c r="H28" s="255"/>
      <c r="I28" s="256"/>
      <c r="J28" s="256"/>
      <c r="K28" s="256"/>
    </row>
    <row r="29" spans="1:11">
      <c r="A29"/>
      <c r="B29"/>
      <c r="C29"/>
      <c r="D29"/>
      <c r="E29" s="254"/>
      <c r="F29" s="255"/>
      <c r="H29" s="255"/>
      <c r="I29" s="256"/>
      <c r="J29" s="256"/>
      <c r="K29" s="256"/>
    </row>
    <row r="30" spans="1:11">
      <c r="A30"/>
      <c r="B30"/>
      <c r="C30"/>
      <c r="D30"/>
      <c r="E30" s="254"/>
      <c r="F30" s="255"/>
      <c r="H30" s="255"/>
      <c r="I30" s="256"/>
      <c r="J30" s="256"/>
      <c r="K30" s="256"/>
    </row>
    <row r="31" spans="1:11">
      <c r="A31"/>
      <c r="B31"/>
      <c r="C31"/>
      <c r="D31"/>
      <c r="E31" s="254"/>
      <c r="F31" s="255"/>
      <c r="H31" s="255"/>
      <c r="I31" s="256"/>
      <c r="J31" s="256"/>
      <c r="K31" s="256"/>
    </row>
    <row r="32" spans="1:11">
      <c r="A32"/>
      <c r="B32"/>
      <c r="C32"/>
      <c r="D32"/>
      <c r="E32" s="254"/>
      <c r="F32" s="255"/>
      <c r="H32" s="255"/>
      <c r="I32" s="256"/>
      <c r="J32" s="256"/>
      <c r="K32" s="256"/>
    </row>
    <row r="33" spans="1:11">
      <c r="A33"/>
      <c r="B33"/>
      <c r="C33"/>
      <c r="D33"/>
      <c r="E33" s="254"/>
      <c r="F33" s="255"/>
      <c r="H33" s="255"/>
      <c r="I33" s="256"/>
      <c r="J33" s="256"/>
      <c r="K33" s="256"/>
    </row>
    <row r="34" spans="1:11">
      <c r="A34"/>
      <c r="B34"/>
      <c r="C34"/>
      <c r="D34"/>
      <c r="E34" s="254"/>
      <c r="F34" s="255"/>
      <c r="H34" s="255"/>
      <c r="I34" s="256"/>
      <c r="J34" s="256"/>
      <c r="K34" s="256"/>
    </row>
    <row r="35" spans="1:11">
      <c r="A35"/>
      <c r="B35"/>
      <c r="C35"/>
      <c r="D35"/>
      <c r="E35" s="254"/>
      <c r="F35" s="255"/>
      <c r="H35" s="255"/>
      <c r="I35" s="256"/>
      <c r="J35" s="256"/>
      <c r="K35" s="256"/>
    </row>
    <row r="36" spans="1:11">
      <c r="A36"/>
      <c r="B36"/>
      <c r="C36"/>
      <c r="D36"/>
      <c r="E36" s="254"/>
      <c r="F36" s="255"/>
      <c r="H36" s="255"/>
      <c r="I36" s="256"/>
      <c r="J36" s="256"/>
      <c r="K36" s="256"/>
    </row>
    <row r="37" spans="1:11">
      <c r="A37"/>
      <c r="B37"/>
      <c r="C37"/>
      <c r="D37"/>
      <c r="E37" s="254"/>
      <c r="F37" s="255"/>
      <c r="H37" s="255"/>
      <c r="I37" s="256"/>
      <c r="J37" s="256"/>
      <c r="K37" s="256"/>
    </row>
  </sheetData>
  <mergeCells count="10">
    <mergeCell ref="A1:Q1"/>
    <mergeCell ref="B3:C3"/>
    <mergeCell ref="P3:Q3"/>
    <mergeCell ref="A3:A4"/>
    <mergeCell ref="D3:E3"/>
    <mergeCell ref="F3:G3"/>
    <mergeCell ref="H3:I3"/>
    <mergeCell ref="J3:K3"/>
    <mergeCell ref="L3:M3"/>
    <mergeCell ref="N3:O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3" firstPageNumber="116" orientation="portrait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85" zoomScaleNormal="100" zoomScaleSheetLayoutView="85" workbookViewId="0">
      <selection activeCell="G18" sqref="G18"/>
    </sheetView>
  </sheetViews>
  <sheetFormatPr defaultRowHeight="13.5"/>
  <cols>
    <col min="1" max="1" width="10.77734375" style="201" customWidth="1"/>
    <col min="2" max="2" width="7.77734375" style="201" customWidth="1"/>
    <col min="3" max="3" width="7.77734375" style="239" customWidth="1"/>
    <col min="4" max="4" width="7.77734375" style="201" customWidth="1"/>
    <col min="5" max="5" width="10.77734375" style="240" customWidth="1"/>
    <col min="6" max="6" width="7.77734375" style="241" customWidth="1"/>
    <col min="7" max="7" width="7.77734375" style="242" customWidth="1"/>
    <col min="8" max="8" width="7.77734375" style="241" customWidth="1"/>
    <col min="9" max="9" width="10.77734375" style="243" customWidth="1"/>
    <col min="10" max="11" width="7.77734375" style="243" customWidth="1"/>
    <col min="12" max="16384" width="8.88671875" style="198"/>
  </cols>
  <sheetData>
    <row r="1" spans="1:11" s="203" customFormat="1" ht="54.95" customHeight="1">
      <c r="A1" s="1119" t="s">
        <v>506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</row>
    <row r="2" spans="1:11" s="202" customFormat="1" ht="21" customHeight="1" thickBot="1">
      <c r="A2" s="461"/>
      <c r="B2" s="461"/>
      <c r="C2" s="543"/>
      <c r="D2" s="461"/>
      <c r="E2" s="544"/>
      <c r="F2" s="545"/>
      <c r="G2" s="546"/>
      <c r="H2" s="545"/>
      <c r="I2" s="547"/>
      <c r="J2" s="576"/>
      <c r="K2" s="577" t="s">
        <v>263</v>
      </c>
    </row>
    <row r="3" spans="1:11" s="797" customFormat="1" ht="24.95" customHeight="1">
      <c r="A3" s="1200" t="s">
        <v>31</v>
      </c>
      <c r="B3" s="1207" t="s">
        <v>264</v>
      </c>
      <c r="C3" s="1239"/>
      <c r="D3" s="1239"/>
      <c r="E3" s="1224"/>
      <c r="F3" s="1207" t="s">
        <v>268</v>
      </c>
      <c r="G3" s="1239"/>
      <c r="H3" s="1239"/>
      <c r="I3" s="1224"/>
      <c r="J3" s="1257" t="s">
        <v>270</v>
      </c>
      <c r="K3" s="1254" t="s">
        <v>271</v>
      </c>
    </row>
    <row r="4" spans="1:11" s="798" customFormat="1" ht="72" customHeight="1">
      <c r="A4" s="1256"/>
      <c r="B4" s="757" t="s">
        <v>250</v>
      </c>
      <c r="C4" s="758" t="s">
        <v>265</v>
      </c>
      <c r="D4" s="757" t="s">
        <v>266</v>
      </c>
      <c r="E4" s="758" t="s">
        <v>267</v>
      </c>
      <c r="F4" s="757" t="s">
        <v>269</v>
      </c>
      <c r="G4" s="758" t="s">
        <v>265</v>
      </c>
      <c r="H4" s="757" t="s">
        <v>266</v>
      </c>
      <c r="I4" s="758" t="s">
        <v>267</v>
      </c>
      <c r="J4" s="1258"/>
      <c r="K4" s="1255"/>
    </row>
    <row r="5" spans="1:11" s="798" customFormat="1" ht="24.95" customHeight="1">
      <c r="A5" s="633">
        <v>2015</v>
      </c>
      <c r="B5" s="841">
        <v>94</v>
      </c>
      <c r="C5" s="842">
        <v>94</v>
      </c>
      <c r="D5" s="842" t="s">
        <v>5</v>
      </c>
      <c r="E5" s="842" t="s">
        <v>5</v>
      </c>
      <c r="F5" s="842">
        <v>472</v>
      </c>
      <c r="G5" s="842">
        <v>472</v>
      </c>
      <c r="H5" s="842" t="s">
        <v>5</v>
      </c>
      <c r="I5" s="842" t="s">
        <v>5</v>
      </c>
      <c r="J5" s="842">
        <v>294</v>
      </c>
      <c r="K5" s="842" t="s">
        <v>5</v>
      </c>
    </row>
    <row r="6" spans="1:11" s="799" customFormat="1" ht="24.95" customHeight="1">
      <c r="A6" s="338">
        <v>2016</v>
      </c>
      <c r="B6" s="340">
        <v>81</v>
      </c>
      <c r="C6" s="787">
        <v>81</v>
      </c>
      <c r="D6" s="787" t="s">
        <v>5</v>
      </c>
      <c r="E6" s="787" t="s">
        <v>5</v>
      </c>
      <c r="F6" s="787">
        <v>701</v>
      </c>
      <c r="G6" s="787">
        <v>701</v>
      </c>
      <c r="H6" s="787" t="s">
        <v>5</v>
      </c>
      <c r="I6" s="787" t="s">
        <v>5</v>
      </c>
      <c r="J6" s="787">
        <v>284</v>
      </c>
      <c r="K6" s="787" t="s">
        <v>5</v>
      </c>
    </row>
    <row r="7" spans="1:11" s="799" customFormat="1" ht="24.95" customHeight="1">
      <c r="A7" s="844">
        <v>2017</v>
      </c>
      <c r="B7" s="854">
        <v>80</v>
      </c>
      <c r="C7" s="854">
        <v>80</v>
      </c>
      <c r="D7" s="854" t="s">
        <v>5</v>
      </c>
      <c r="E7" s="854" t="s">
        <v>5</v>
      </c>
      <c r="F7" s="854">
        <v>651</v>
      </c>
      <c r="G7" s="854">
        <v>651</v>
      </c>
      <c r="H7" s="854" t="s">
        <v>5</v>
      </c>
      <c r="I7" s="854" t="s">
        <v>5</v>
      </c>
      <c r="J7" s="854">
        <v>277</v>
      </c>
      <c r="K7" s="854" t="s">
        <v>5</v>
      </c>
    </row>
    <row r="8" spans="1:11" s="979" customFormat="1" ht="24.95" customHeight="1">
      <c r="A8" s="922">
        <v>2018</v>
      </c>
      <c r="B8" s="948">
        <v>19</v>
      </c>
      <c r="C8" s="948">
        <v>19</v>
      </c>
      <c r="D8" s="948" t="s">
        <v>5</v>
      </c>
      <c r="E8" s="948" t="s">
        <v>5</v>
      </c>
      <c r="F8" s="948">
        <v>58</v>
      </c>
      <c r="G8" s="948">
        <v>58</v>
      </c>
      <c r="H8" s="948" t="s">
        <v>5</v>
      </c>
      <c r="I8" s="948" t="s">
        <v>5</v>
      </c>
      <c r="J8" s="948">
        <v>321</v>
      </c>
      <c r="K8" s="941" t="s">
        <v>5</v>
      </c>
    </row>
    <row r="9" spans="1:11" s="800" customFormat="1" ht="24.95" customHeight="1" thickBot="1">
      <c r="A9" s="701">
        <v>2019</v>
      </c>
      <c r="B9" s="945">
        <v>11</v>
      </c>
      <c r="C9" s="945">
        <v>11</v>
      </c>
      <c r="D9" s="1009">
        <v>0</v>
      </c>
      <c r="E9" s="1009">
        <v>0</v>
      </c>
      <c r="F9" s="945">
        <v>85</v>
      </c>
      <c r="G9" s="945">
        <v>85</v>
      </c>
      <c r="H9" s="1009">
        <v>0</v>
      </c>
      <c r="I9" s="1009">
        <v>0</v>
      </c>
      <c r="J9" s="945">
        <v>29</v>
      </c>
      <c r="K9" s="1097">
        <v>0</v>
      </c>
    </row>
    <row r="10" spans="1:11" s="170" customFormat="1" ht="24" customHeight="1">
      <c r="A10" s="461" t="s">
        <v>30</v>
      </c>
      <c r="B10" s="541"/>
      <c r="C10" s="541"/>
      <c r="D10" s="541"/>
      <c r="E10" s="542"/>
      <c r="F10" s="484"/>
      <c r="G10" s="484"/>
      <c r="H10" s="484"/>
      <c r="I10" s="484"/>
      <c r="J10" s="484"/>
      <c r="K10" s="484"/>
    </row>
    <row r="11" spans="1:11" s="217" customFormat="1" ht="12">
      <c r="A11" s="216"/>
      <c r="B11" s="216"/>
      <c r="C11" s="249"/>
      <c r="D11" s="216"/>
      <c r="E11" s="250"/>
      <c r="F11" s="251"/>
      <c r="G11" s="252"/>
      <c r="H11" s="251"/>
      <c r="I11" s="253"/>
      <c r="J11" s="253"/>
      <c r="K11" s="253"/>
    </row>
    <row r="12" spans="1:11" s="217" customFormat="1" ht="12">
      <c r="A12" s="216"/>
      <c r="B12" s="216"/>
      <c r="C12" s="249"/>
      <c r="D12" s="216"/>
      <c r="E12" s="250"/>
      <c r="F12" s="251"/>
      <c r="G12" s="252"/>
      <c r="H12" s="251"/>
      <c r="I12" s="253"/>
      <c r="J12" s="253"/>
      <c r="K12" s="253"/>
    </row>
    <row r="13" spans="1:11" s="217" customFormat="1" ht="12">
      <c r="A13" s="216"/>
      <c r="B13" s="216"/>
      <c r="C13" s="249"/>
      <c r="D13" s="216"/>
      <c r="E13" s="250"/>
      <c r="F13" s="251"/>
      <c r="G13" s="252"/>
      <c r="H13" s="251"/>
      <c r="I13" s="253"/>
      <c r="J13" s="253"/>
      <c r="K13" s="253"/>
    </row>
    <row r="14" spans="1:11" s="217" customFormat="1" ht="12">
      <c r="A14" s="216"/>
      <c r="B14" s="216"/>
      <c r="C14" s="249"/>
      <c r="D14" s="216"/>
      <c r="E14" s="250"/>
      <c r="F14" s="251"/>
      <c r="G14" s="252"/>
      <c r="H14" s="251"/>
      <c r="I14" s="253"/>
      <c r="J14" s="253"/>
      <c r="K14" s="253"/>
    </row>
    <row r="15" spans="1:11" s="217" customFormat="1" ht="12">
      <c r="A15" s="216"/>
      <c r="B15" s="216"/>
      <c r="C15" s="249"/>
      <c r="D15" s="216"/>
      <c r="E15" s="250"/>
      <c r="F15" s="251"/>
      <c r="G15" s="252"/>
      <c r="H15" s="251"/>
      <c r="I15" s="253"/>
      <c r="J15" s="253"/>
      <c r="K15" s="253"/>
    </row>
    <row r="16" spans="1:11" s="217" customFormat="1" ht="12">
      <c r="A16" s="216"/>
      <c r="B16" s="216"/>
      <c r="C16" s="249"/>
      <c r="D16" s="216"/>
      <c r="E16" s="250"/>
      <c r="F16" s="251"/>
      <c r="G16" s="252"/>
      <c r="H16" s="251"/>
      <c r="I16" s="253"/>
      <c r="J16" s="253"/>
      <c r="K16" s="253"/>
    </row>
    <row r="17" spans="1:11" s="217" customFormat="1" ht="12">
      <c r="A17" s="216"/>
      <c r="B17" s="216"/>
      <c r="C17" s="249"/>
      <c r="D17" s="216"/>
      <c r="E17" s="250"/>
      <c r="F17" s="251"/>
      <c r="G17" s="252"/>
      <c r="H17" s="251"/>
      <c r="I17" s="253"/>
      <c r="J17" s="253"/>
      <c r="K17" s="253"/>
    </row>
    <row r="18" spans="1:11" ht="11.25">
      <c r="E18" s="254"/>
      <c r="F18" s="255"/>
      <c r="H18" s="255"/>
      <c r="I18" s="256"/>
      <c r="J18" s="256"/>
      <c r="K18" s="256"/>
    </row>
    <row r="19" spans="1:11">
      <c r="A19"/>
      <c r="B19"/>
      <c r="C19"/>
      <c r="D19"/>
      <c r="E19" s="254"/>
      <c r="F19" s="255"/>
      <c r="H19" s="255"/>
      <c r="I19" s="256"/>
      <c r="J19" s="256"/>
      <c r="K19" s="256"/>
    </row>
    <row r="20" spans="1:11">
      <c r="A20"/>
      <c r="B20"/>
      <c r="C20"/>
      <c r="D20"/>
      <c r="E20" s="254"/>
      <c r="F20" s="255"/>
      <c r="H20" s="255"/>
      <c r="I20" s="256"/>
      <c r="J20" s="256"/>
      <c r="K20" s="256"/>
    </row>
    <row r="21" spans="1:11">
      <c r="A21"/>
      <c r="B21"/>
      <c r="C21"/>
      <c r="D21"/>
      <c r="E21" s="254"/>
      <c r="F21" s="255"/>
      <c r="H21" s="255"/>
      <c r="I21" s="256"/>
      <c r="J21" s="256"/>
      <c r="K21" s="256"/>
    </row>
    <row r="22" spans="1:11">
      <c r="A22"/>
      <c r="B22"/>
      <c r="C22"/>
      <c r="D22"/>
      <c r="E22" s="254"/>
      <c r="F22" s="255"/>
      <c r="H22" s="255"/>
      <c r="I22" s="256"/>
      <c r="J22" s="256"/>
      <c r="K22" s="256"/>
    </row>
    <row r="23" spans="1:11">
      <c r="A23"/>
      <c r="B23"/>
      <c r="C23"/>
      <c r="D23"/>
      <c r="E23" s="254"/>
      <c r="F23" s="255"/>
      <c r="H23" s="255"/>
      <c r="I23" s="256"/>
      <c r="J23" s="256"/>
      <c r="K23" s="256"/>
    </row>
    <row r="24" spans="1:11">
      <c r="A24"/>
      <c r="B24"/>
      <c r="C24"/>
      <c r="D24"/>
      <c r="E24" s="254"/>
      <c r="F24" s="255"/>
      <c r="H24" s="255"/>
      <c r="I24" s="256"/>
      <c r="J24" s="256"/>
      <c r="K24" s="256"/>
    </row>
    <row r="25" spans="1:11">
      <c r="A25"/>
      <c r="B25"/>
      <c r="C25"/>
      <c r="D25"/>
      <c r="E25" s="254"/>
      <c r="F25" s="255"/>
      <c r="H25" s="255"/>
      <c r="I25" s="256"/>
      <c r="J25" s="256"/>
      <c r="K25" s="256"/>
    </row>
    <row r="26" spans="1:11">
      <c r="A26"/>
      <c r="B26"/>
      <c r="C26"/>
      <c r="D26"/>
      <c r="E26" s="254"/>
      <c r="F26" s="255"/>
      <c r="H26" s="255"/>
      <c r="I26" s="256"/>
      <c r="J26" s="256"/>
      <c r="K26" s="256"/>
    </row>
    <row r="27" spans="1:11">
      <c r="A27"/>
      <c r="B27"/>
      <c r="C27"/>
      <c r="D27"/>
      <c r="E27" s="254"/>
      <c r="F27" s="255"/>
      <c r="H27" s="255"/>
      <c r="I27" s="256"/>
      <c r="J27" s="256"/>
      <c r="K27" s="256"/>
    </row>
    <row r="28" spans="1:11">
      <c r="A28"/>
      <c r="B28"/>
      <c r="C28"/>
      <c r="D28"/>
      <c r="E28" s="254"/>
      <c r="F28" s="255"/>
      <c r="H28" s="255"/>
      <c r="I28" s="256"/>
      <c r="J28" s="256"/>
      <c r="K28" s="256"/>
    </row>
    <row r="29" spans="1:11">
      <c r="A29"/>
      <c r="B29"/>
      <c r="C29"/>
      <c r="D29"/>
      <c r="E29" s="254"/>
      <c r="F29" s="255"/>
      <c r="H29" s="255"/>
      <c r="I29" s="256"/>
      <c r="J29" s="256"/>
      <c r="K29" s="256"/>
    </row>
    <row r="30" spans="1:11">
      <c r="A30"/>
      <c r="B30"/>
      <c r="C30"/>
      <c r="D30"/>
      <c r="E30" s="254"/>
      <c r="F30" s="255"/>
      <c r="H30" s="255"/>
      <c r="I30" s="256"/>
      <c r="J30" s="256"/>
      <c r="K30" s="256"/>
    </row>
    <row r="31" spans="1:11">
      <c r="A31"/>
      <c r="B31"/>
      <c r="C31"/>
      <c r="D31"/>
      <c r="E31" s="254"/>
      <c r="F31" s="255"/>
      <c r="H31" s="255"/>
      <c r="I31" s="256"/>
      <c r="J31" s="256"/>
      <c r="K31" s="256"/>
    </row>
    <row r="32" spans="1:11">
      <c r="A32"/>
      <c r="B32"/>
      <c r="C32"/>
      <c r="D32"/>
      <c r="E32" s="254"/>
      <c r="F32" s="255"/>
      <c r="H32" s="255"/>
      <c r="I32" s="256"/>
      <c r="J32" s="256"/>
      <c r="K32" s="256"/>
    </row>
    <row r="33" spans="1:11">
      <c r="A33"/>
      <c r="B33"/>
      <c r="C33"/>
      <c r="D33"/>
      <c r="E33" s="254"/>
      <c r="F33" s="255"/>
      <c r="H33" s="255"/>
      <c r="I33" s="256"/>
      <c r="J33" s="256"/>
      <c r="K33" s="256"/>
    </row>
    <row r="34" spans="1:11">
      <c r="A34"/>
      <c r="B34"/>
      <c r="C34"/>
      <c r="D34"/>
      <c r="E34" s="254"/>
      <c r="F34" s="255"/>
      <c r="H34" s="255"/>
      <c r="I34" s="256"/>
      <c r="J34" s="256"/>
      <c r="K34" s="256"/>
    </row>
    <row r="35" spans="1:11">
      <c r="A35"/>
      <c r="B35"/>
      <c r="C35"/>
      <c r="D35"/>
      <c r="E35" s="254"/>
      <c r="F35" s="255"/>
      <c r="H35" s="255"/>
      <c r="I35" s="256"/>
      <c r="J35" s="256"/>
      <c r="K35" s="256"/>
    </row>
    <row r="36" spans="1:11">
      <c r="A36"/>
      <c r="B36"/>
      <c r="C36"/>
      <c r="D36"/>
      <c r="E36" s="254"/>
      <c r="F36" s="255"/>
      <c r="H36" s="255"/>
      <c r="I36" s="256"/>
      <c r="J36" s="256"/>
      <c r="K36" s="256"/>
    </row>
    <row r="37" spans="1:11">
      <c r="A37"/>
      <c r="B37"/>
      <c r="C37"/>
      <c r="D37"/>
      <c r="E37" s="254"/>
      <c r="F37" s="255"/>
      <c r="H37" s="255"/>
      <c r="I37" s="256"/>
      <c r="J37" s="256"/>
      <c r="K37" s="256"/>
    </row>
  </sheetData>
  <mergeCells count="6">
    <mergeCell ref="K3:K4"/>
    <mergeCell ref="A1:K1"/>
    <mergeCell ref="A3:A4"/>
    <mergeCell ref="B3:E3"/>
    <mergeCell ref="J3:J4"/>
    <mergeCell ref="F3:I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3" firstPageNumber="116" orientation="portrait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85" zoomScaleNormal="100" zoomScaleSheetLayoutView="85" workbookViewId="0">
      <selection activeCell="N17" sqref="N17"/>
    </sheetView>
  </sheetViews>
  <sheetFormatPr defaultRowHeight="13.5"/>
  <cols>
    <col min="1" max="1" width="10.77734375" style="201" customWidth="1"/>
    <col min="2" max="2" width="7.33203125" style="201" customWidth="1"/>
    <col min="3" max="3" width="7.33203125" style="239" customWidth="1"/>
    <col min="4" max="4" width="7.33203125" style="201" customWidth="1"/>
    <col min="5" max="5" width="7.33203125" style="240" customWidth="1"/>
    <col min="6" max="6" width="7.33203125" style="241" customWidth="1"/>
    <col min="7" max="7" width="7.33203125" style="242" customWidth="1"/>
    <col min="8" max="8" width="7.33203125" style="241" customWidth="1"/>
    <col min="9" max="11" width="7.33203125" style="243" customWidth="1"/>
    <col min="12" max="16384" width="8.88671875" style="198"/>
  </cols>
  <sheetData>
    <row r="1" spans="1:12" s="203" customFormat="1" ht="54.95" customHeight="1">
      <c r="A1" s="1119" t="s">
        <v>507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</row>
    <row r="2" spans="1:12" s="202" customFormat="1" ht="21" customHeight="1" thickBot="1">
      <c r="A2" s="461"/>
      <c r="B2" s="461"/>
      <c r="C2" s="543"/>
      <c r="D2" s="461"/>
      <c r="E2" s="544"/>
      <c r="F2" s="545"/>
      <c r="G2" s="546"/>
      <c r="H2" s="1165" t="s">
        <v>272</v>
      </c>
      <c r="I2" s="1225"/>
      <c r="J2" s="1225"/>
      <c r="K2" s="1225"/>
    </row>
    <row r="3" spans="1:12" s="636" customFormat="1" ht="39" customHeight="1">
      <c r="A3" s="1200" t="s">
        <v>37</v>
      </c>
      <c r="B3" s="1259" t="s">
        <v>275</v>
      </c>
      <c r="C3" s="1205"/>
      <c r="D3" s="1223" t="s">
        <v>465</v>
      </c>
      <c r="E3" s="1224"/>
      <c r="F3" s="1223" t="s">
        <v>276</v>
      </c>
      <c r="G3" s="1224"/>
      <c r="H3" s="1260" t="s">
        <v>277</v>
      </c>
      <c r="I3" s="1261"/>
      <c r="J3" s="1262" t="s">
        <v>466</v>
      </c>
      <c r="K3" s="1263"/>
    </row>
    <row r="4" spans="1:12" s="634" customFormat="1" ht="39" customHeight="1">
      <c r="A4" s="1126"/>
      <c r="B4" s="757" t="s">
        <v>273</v>
      </c>
      <c r="C4" s="758" t="s">
        <v>274</v>
      </c>
      <c r="D4" s="757" t="s">
        <v>273</v>
      </c>
      <c r="E4" s="758" t="s">
        <v>274</v>
      </c>
      <c r="F4" s="757" t="s">
        <v>273</v>
      </c>
      <c r="G4" s="758" t="s">
        <v>274</v>
      </c>
      <c r="H4" s="757" t="s">
        <v>273</v>
      </c>
      <c r="I4" s="758" t="s">
        <v>274</v>
      </c>
      <c r="J4" s="757" t="s">
        <v>273</v>
      </c>
      <c r="K4" s="758" t="s">
        <v>274</v>
      </c>
    </row>
    <row r="5" spans="1:12" s="759" customFormat="1" ht="24.95" customHeight="1">
      <c r="A5" s="338">
        <v>2016</v>
      </c>
      <c r="B5" s="340">
        <v>191</v>
      </c>
      <c r="C5" s="728">
        <v>390.09999999999997</v>
      </c>
      <c r="D5" s="728">
        <v>101</v>
      </c>
      <c r="E5" s="728">
        <v>303</v>
      </c>
      <c r="F5" s="728">
        <v>38</v>
      </c>
      <c r="G5" s="728">
        <v>70.3</v>
      </c>
      <c r="H5" s="728">
        <v>52</v>
      </c>
      <c r="I5" s="728">
        <v>16.799999999999997</v>
      </c>
      <c r="J5" s="728" t="s">
        <v>5</v>
      </c>
      <c r="K5" s="728" t="s">
        <v>5</v>
      </c>
    </row>
    <row r="6" spans="1:12" s="247" customFormat="1" ht="24.95" customHeight="1">
      <c r="A6" s="844">
        <v>2017</v>
      </c>
      <c r="B6" s="846">
        <v>137</v>
      </c>
      <c r="C6" s="854">
        <v>378</v>
      </c>
      <c r="D6" s="854">
        <v>72</v>
      </c>
      <c r="E6" s="854">
        <v>216</v>
      </c>
      <c r="F6" s="854">
        <v>40</v>
      </c>
      <c r="G6" s="854">
        <v>87</v>
      </c>
      <c r="H6" s="854">
        <v>25</v>
      </c>
      <c r="I6" s="854">
        <v>75</v>
      </c>
      <c r="J6" s="854" t="s">
        <v>5</v>
      </c>
      <c r="K6" s="854" t="s">
        <v>5</v>
      </c>
      <c r="L6" s="759"/>
    </row>
    <row r="7" spans="1:12" s="247" customFormat="1" ht="24.95" customHeight="1">
      <c r="A7" s="922">
        <v>2018</v>
      </c>
      <c r="B7" s="946">
        <v>160</v>
      </c>
      <c r="C7" s="948">
        <v>280</v>
      </c>
      <c r="D7" s="948">
        <v>82</v>
      </c>
      <c r="E7" s="948">
        <v>185</v>
      </c>
      <c r="F7" s="948">
        <v>30</v>
      </c>
      <c r="G7" s="948">
        <v>50</v>
      </c>
      <c r="H7" s="948">
        <v>12</v>
      </c>
      <c r="I7" s="948">
        <v>36</v>
      </c>
      <c r="J7" s="948">
        <v>36</v>
      </c>
      <c r="K7" s="948">
        <v>9</v>
      </c>
    </row>
    <row r="8" spans="1:12" s="247" customFormat="1" ht="24.95" customHeight="1">
      <c r="A8" s="925">
        <v>2019</v>
      </c>
      <c r="B8" s="952">
        <f>SUM(B9:B20)</f>
        <v>62</v>
      </c>
      <c r="C8" s="947">
        <f t="shared" ref="C8:K8" si="0">SUM(C9:C20)</f>
        <v>121.99999999999999</v>
      </c>
      <c r="D8" s="947">
        <f t="shared" si="0"/>
        <v>20</v>
      </c>
      <c r="E8" s="947">
        <f t="shared" si="0"/>
        <v>59.999999999999993</v>
      </c>
      <c r="F8" s="947">
        <f t="shared" si="0"/>
        <v>4</v>
      </c>
      <c r="G8" s="947">
        <f t="shared" si="0"/>
        <v>6</v>
      </c>
      <c r="H8" s="947">
        <f t="shared" si="0"/>
        <v>8</v>
      </c>
      <c r="I8" s="947">
        <f t="shared" si="0"/>
        <v>24</v>
      </c>
      <c r="J8" s="947">
        <f t="shared" si="0"/>
        <v>30</v>
      </c>
      <c r="K8" s="947">
        <f t="shared" si="0"/>
        <v>32</v>
      </c>
    </row>
    <row r="9" spans="1:12" s="248" customFormat="1" ht="24.95" customHeight="1">
      <c r="A9" s="338" t="s">
        <v>54</v>
      </c>
      <c r="B9" s="946">
        <f>D9+F9+H9+J9</f>
        <v>23</v>
      </c>
      <c r="C9" s="1051">
        <f>E9+G9+I9+K9</f>
        <v>73.69</v>
      </c>
      <c r="D9" s="1051">
        <v>9</v>
      </c>
      <c r="E9" s="1051">
        <v>50.19</v>
      </c>
      <c r="F9" s="1051">
        <v>0</v>
      </c>
      <c r="G9" s="1051">
        <v>0</v>
      </c>
      <c r="H9" s="1051">
        <v>6</v>
      </c>
      <c r="I9" s="1051">
        <v>20</v>
      </c>
      <c r="J9" s="1051">
        <v>8</v>
      </c>
      <c r="K9" s="1051">
        <v>3.5</v>
      </c>
    </row>
    <row r="10" spans="1:12" s="248" customFormat="1" ht="24.95" customHeight="1">
      <c r="A10" s="338" t="s">
        <v>55</v>
      </c>
      <c r="B10" s="946">
        <f t="shared" ref="B10:C15" si="1">D10+F10+H10+J10</f>
        <v>2</v>
      </c>
      <c r="C10" s="1051">
        <f t="shared" si="1"/>
        <v>6</v>
      </c>
      <c r="D10" s="1051">
        <v>2</v>
      </c>
      <c r="E10" s="1051">
        <v>6</v>
      </c>
      <c r="F10" s="1051">
        <v>0</v>
      </c>
      <c r="G10" s="1051">
        <v>0</v>
      </c>
      <c r="H10" s="1051">
        <v>0</v>
      </c>
      <c r="I10" s="1051">
        <v>0</v>
      </c>
      <c r="J10" s="1051">
        <v>0</v>
      </c>
      <c r="K10" s="1051">
        <v>0</v>
      </c>
    </row>
    <row r="11" spans="1:12" s="248" customFormat="1" ht="24.95" customHeight="1">
      <c r="A11" s="338" t="s">
        <v>56</v>
      </c>
      <c r="B11" s="946">
        <f t="shared" si="1"/>
        <v>13.46</v>
      </c>
      <c r="C11" s="1051">
        <f t="shared" si="1"/>
        <v>4.75</v>
      </c>
      <c r="D11" s="1051">
        <v>6.72</v>
      </c>
      <c r="E11" s="1051">
        <v>2.4</v>
      </c>
      <c r="F11" s="1051">
        <v>0</v>
      </c>
      <c r="G11" s="1051">
        <v>0</v>
      </c>
      <c r="H11" s="1051">
        <v>0</v>
      </c>
      <c r="I11" s="1051">
        <v>0</v>
      </c>
      <c r="J11" s="1051">
        <v>6.74</v>
      </c>
      <c r="K11" s="1051">
        <v>2.35</v>
      </c>
    </row>
    <row r="12" spans="1:12" s="248" customFormat="1" ht="24.95" customHeight="1">
      <c r="A12" s="338" t="s">
        <v>57</v>
      </c>
      <c r="B12" s="946">
        <f t="shared" si="1"/>
        <v>4.3599999999999994</v>
      </c>
      <c r="C12" s="1051">
        <f t="shared" si="1"/>
        <v>4.82</v>
      </c>
      <c r="D12" s="1051">
        <v>1.18</v>
      </c>
      <c r="E12" s="1051">
        <v>0.41</v>
      </c>
      <c r="F12" s="1051">
        <v>0</v>
      </c>
      <c r="G12" s="1051">
        <v>0</v>
      </c>
      <c r="H12" s="1051">
        <v>2</v>
      </c>
      <c r="I12" s="1051">
        <v>4</v>
      </c>
      <c r="J12" s="1051">
        <v>1.18</v>
      </c>
      <c r="K12" s="1051">
        <v>0.41</v>
      </c>
    </row>
    <row r="13" spans="1:12" s="248" customFormat="1" ht="24.95" customHeight="1">
      <c r="A13" s="338" t="s">
        <v>58</v>
      </c>
      <c r="B13" s="946">
        <f t="shared" si="1"/>
        <v>0</v>
      </c>
      <c r="C13" s="1051">
        <f t="shared" si="1"/>
        <v>0</v>
      </c>
      <c r="D13" s="1051">
        <v>0</v>
      </c>
      <c r="E13" s="1051">
        <v>0</v>
      </c>
      <c r="F13" s="1051">
        <v>0</v>
      </c>
      <c r="G13" s="1051">
        <v>0</v>
      </c>
      <c r="H13" s="1051">
        <v>0</v>
      </c>
      <c r="I13" s="1051">
        <v>0</v>
      </c>
      <c r="J13" s="1051">
        <v>0</v>
      </c>
      <c r="K13" s="1051">
        <v>0</v>
      </c>
    </row>
    <row r="14" spans="1:12" s="248" customFormat="1" ht="24.95" customHeight="1">
      <c r="A14" s="338" t="s">
        <v>59</v>
      </c>
      <c r="B14" s="946">
        <f t="shared" si="1"/>
        <v>1</v>
      </c>
      <c r="C14" s="1051">
        <f t="shared" si="1"/>
        <v>2</v>
      </c>
      <c r="D14" s="1051">
        <v>0</v>
      </c>
      <c r="E14" s="1051">
        <v>0</v>
      </c>
      <c r="F14" s="1051">
        <v>1</v>
      </c>
      <c r="G14" s="1051">
        <v>2</v>
      </c>
      <c r="H14" s="1051">
        <v>0</v>
      </c>
      <c r="I14" s="1051">
        <v>0</v>
      </c>
      <c r="J14" s="1051">
        <v>0</v>
      </c>
      <c r="K14" s="1051">
        <v>0</v>
      </c>
    </row>
    <row r="15" spans="1:12" s="246" customFormat="1" ht="24.95" customHeight="1">
      <c r="A15" s="338" t="s">
        <v>60</v>
      </c>
      <c r="B15" s="946">
        <f t="shared" si="1"/>
        <v>18.18</v>
      </c>
      <c r="C15" s="1051">
        <f t="shared" si="1"/>
        <v>30.74</v>
      </c>
      <c r="D15" s="1051">
        <v>1.1000000000000001</v>
      </c>
      <c r="E15" s="1051">
        <v>1</v>
      </c>
      <c r="F15" s="1051">
        <v>3</v>
      </c>
      <c r="G15" s="1051">
        <v>4</v>
      </c>
      <c r="H15" s="1051">
        <v>0</v>
      </c>
      <c r="I15" s="1051">
        <v>0</v>
      </c>
      <c r="J15" s="1051">
        <v>14.08</v>
      </c>
      <c r="K15" s="1051">
        <v>25.74</v>
      </c>
    </row>
    <row r="16" spans="1:12" s="246" customFormat="1" ht="24.95" customHeight="1">
      <c r="A16" s="338" t="s">
        <v>61</v>
      </c>
      <c r="B16" s="946">
        <v>0</v>
      </c>
      <c r="C16" s="948">
        <v>0</v>
      </c>
      <c r="D16" s="948">
        <v>0</v>
      </c>
      <c r="E16" s="948">
        <v>0</v>
      </c>
      <c r="F16" s="948">
        <v>0</v>
      </c>
      <c r="G16" s="948">
        <v>0</v>
      </c>
      <c r="H16" s="948">
        <v>0</v>
      </c>
      <c r="I16" s="948">
        <v>0</v>
      </c>
      <c r="J16" s="948">
        <v>0</v>
      </c>
      <c r="K16" s="948">
        <v>0</v>
      </c>
    </row>
    <row r="17" spans="1:11" s="246" customFormat="1" ht="24.95" customHeight="1">
      <c r="A17" s="338" t="s">
        <v>62</v>
      </c>
      <c r="B17" s="946">
        <v>0</v>
      </c>
      <c r="C17" s="1051">
        <v>0</v>
      </c>
      <c r="D17" s="1051">
        <v>0</v>
      </c>
      <c r="E17" s="1051">
        <v>0</v>
      </c>
      <c r="F17" s="1051">
        <v>0</v>
      </c>
      <c r="G17" s="1051">
        <v>0</v>
      </c>
      <c r="H17" s="1051">
        <v>0</v>
      </c>
      <c r="I17" s="1051">
        <v>0</v>
      </c>
      <c r="J17" s="1051">
        <v>0</v>
      </c>
      <c r="K17" s="1051">
        <v>0</v>
      </c>
    </row>
    <row r="18" spans="1:11" s="246" customFormat="1" ht="24.95" customHeight="1">
      <c r="A18" s="338" t="s">
        <v>63</v>
      </c>
      <c r="B18" s="946">
        <v>0</v>
      </c>
      <c r="C18" s="1051">
        <v>0</v>
      </c>
      <c r="D18" s="1051">
        <v>0</v>
      </c>
      <c r="E18" s="1051">
        <v>0</v>
      </c>
      <c r="F18" s="1051">
        <v>0</v>
      </c>
      <c r="G18" s="1051">
        <v>0</v>
      </c>
      <c r="H18" s="1051">
        <v>0</v>
      </c>
      <c r="I18" s="1051">
        <v>0</v>
      </c>
      <c r="J18" s="1051">
        <v>0</v>
      </c>
      <c r="K18" s="1051">
        <v>0</v>
      </c>
    </row>
    <row r="19" spans="1:11" s="246" customFormat="1" ht="24.95" customHeight="1">
      <c r="A19" s="338" t="s">
        <v>64</v>
      </c>
      <c r="B19" s="946">
        <v>0</v>
      </c>
      <c r="C19" s="1051">
        <v>0</v>
      </c>
      <c r="D19" s="1051">
        <v>0</v>
      </c>
      <c r="E19" s="1051">
        <v>0</v>
      </c>
      <c r="F19" s="1051">
        <v>0</v>
      </c>
      <c r="G19" s="1051">
        <v>0</v>
      </c>
      <c r="H19" s="1051">
        <v>0</v>
      </c>
      <c r="I19" s="1051">
        <v>0</v>
      </c>
      <c r="J19" s="1051">
        <v>0</v>
      </c>
      <c r="K19" s="1051">
        <v>0</v>
      </c>
    </row>
    <row r="20" spans="1:11" s="246" customFormat="1" ht="24.95" customHeight="1" thickBot="1">
      <c r="A20" s="372" t="s">
        <v>65</v>
      </c>
      <c r="B20" s="953">
        <v>0</v>
      </c>
      <c r="C20" s="954">
        <v>0</v>
      </c>
      <c r="D20" s="949">
        <v>0</v>
      </c>
      <c r="E20" s="949">
        <v>0</v>
      </c>
      <c r="F20" s="949">
        <v>0</v>
      </c>
      <c r="G20" s="949">
        <v>0</v>
      </c>
      <c r="H20" s="949">
        <v>0</v>
      </c>
      <c r="I20" s="949">
        <v>0</v>
      </c>
      <c r="J20" s="949">
        <v>0</v>
      </c>
      <c r="K20" s="949">
        <v>0</v>
      </c>
    </row>
    <row r="21" spans="1:11" s="170" customFormat="1" ht="24" customHeight="1">
      <c r="A21" s="461" t="s">
        <v>30</v>
      </c>
      <c r="B21" s="541"/>
      <c r="C21" s="541"/>
      <c r="D21" s="541"/>
      <c r="E21" s="542"/>
      <c r="F21" s="484"/>
      <c r="G21" s="484"/>
      <c r="H21" s="484"/>
      <c r="I21" s="484"/>
      <c r="J21" s="484"/>
      <c r="K21" s="484"/>
    </row>
    <row r="22" spans="1:11" s="217" customFormat="1" ht="12">
      <c r="A22" s="216"/>
      <c r="B22" s="216"/>
      <c r="C22" s="249"/>
      <c r="D22" s="216"/>
      <c r="E22" s="250"/>
      <c r="F22" s="251"/>
      <c r="G22" s="252"/>
      <c r="H22" s="251"/>
      <c r="I22" s="253"/>
      <c r="J22" s="253"/>
      <c r="K22" s="253"/>
    </row>
    <row r="23" spans="1:11" s="217" customFormat="1" ht="12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</row>
    <row r="24" spans="1:11" s="217" customFormat="1" ht="12">
      <c r="A24" s="216"/>
      <c r="B24" s="216"/>
      <c r="C24" s="249"/>
      <c r="D24" s="216"/>
      <c r="E24" s="250"/>
      <c r="F24" s="251"/>
      <c r="G24" s="252"/>
      <c r="H24" s="251"/>
      <c r="I24" s="253"/>
      <c r="J24" s="253"/>
      <c r="K24" s="253"/>
    </row>
    <row r="25" spans="1:11" s="217" customFormat="1" ht="12">
      <c r="A25" s="216"/>
      <c r="B25" s="216"/>
      <c r="C25" s="249"/>
      <c r="D25" s="216"/>
      <c r="E25" s="250"/>
      <c r="F25" s="251"/>
      <c r="G25" s="252"/>
      <c r="H25" s="251"/>
      <c r="I25" s="253"/>
      <c r="J25" s="253"/>
      <c r="K25" s="253"/>
    </row>
    <row r="26" spans="1:11" s="217" customFormat="1" ht="12">
      <c r="A26" s="216"/>
      <c r="B26" s="216"/>
      <c r="C26" s="249"/>
      <c r="D26" s="216"/>
      <c r="E26" s="250"/>
      <c r="F26" s="251"/>
      <c r="G26" s="252"/>
      <c r="H26" s="251"/>
      <c r="I26" s="253"/>
      <c r="J26" s="253"/>
      <c r="K26" s="253"/>
    </row>
    <row r="27" spans="1:11" s="217" customFormat="1" ht="12">
      <c r="A27" s="216"/>
      <c r="B27" s="216"/>
      <c r="C27" s="249"/>
      <c r="D27" s="216"/>
      <c r="E27" s="250"/>
      <c r="F27" s="251"/>
      <c r="G27" s="252"/>
      <c r="H27" s="251"/>
      <c r="I27" s="253"/>
      <c r="J27" s="253"/>
      <c r="K27" s="253"/>
    </row>
    <row r="28" spans="1:11" s="217" customFormat="1" ht="12">
      <c r="A28" s="216"/>
      <c r="B28" s="216"/>
      <c r="C28" s="249"/>
      <c r="D28" s="216"/>
      <c r="E28" s="250"/>
      <c r="F28" s="251"/>
      <c r="G28" s="252"/>
      <c r="H28" s="251"/>
      <c r="I28" s="253"/>
      <c r="J28" s="253"/>
      <c r="K28" s="253"/>
    </row>
    <row r="29" spans="1:11" ht="11.25">
      <c r="E29" s="254"/>
      <c r="F29" s="255"/>
      <c r="H29" s="255"/>
      <c r="I29" s="256"/>
      <c r="J29" s="256"/>
      <c r="K29" s="256"/>
    </row>
    <row r="30" spans="1:11">
      <c r="A30"/>
      <c r="B30"/>
      <c r="C30"/>
      <c r="D30"/>
      <c r="E30" s="254"/>
      <c r="F30" s="255"/>
      <c r="H30" s="255"/>
      <c r="I30" s="256"/>
      <c r="J30" s="256"/>
      <c r="K30" s="256"/>
    </row>
    <row r="31" spans="1:11">
      <c r="A31"/>
      <c r="B31"/>
      <c r="C31"/>
      <c r="D31"/>
      <c r="E31" s="254"/>
      <c r="F31" s="255"/>
      <c r="H31" s="255"/>
      <c r="I31" s="256"/>
      <c r="J31" s="256"/>
      <c r="K31" s="256"/>
    </row>
    <row r="32" spans="1:11">
      <c r="A32"/>
      <c r="B32"/>
      <c r="C32"/>
      <c r="D32"/>
      <c r="E32" s="254"/>
      <c r="F32" s="255"/>
      <c r="H32" s="255"/>
      <c r="I32" s="256"/>
      <c r="J32" s="256"/>
      <c r="K32" s="256"/>
    </row>
    <row r="33" spans="1:11">
      <c r="A33"/>
      <c r="B33"/>
      <c r="C33"/>
      <c r="D33"/>
      <c r="E33" s="254"/>
      <c r="F33" s="255"/>
      <c r="H33" s="255"/>
      <c r="I33" s="256"/>
      <c r="J33" s="256"/>
      <c r="K33" s="256"/>
    </row>
    <row r="34" spans="1:11">
      <c r="A34"/>
      <c r="B34"/>
      <c r="C34"/>
      <c r="D34"/>
      <c r="E34" s="254"/>
      <c r="F34" s="255"/>
      <c r="H34" s="255"/>
      <c r="I34" s="256"/>
      <c r="J34" s="256"/>
      <c r="K34" s="256"/>
    </row>
    <row r="35" spans="1:11">
      <c r="A35"/>
      <c r="B35"/>
      <c r="C35"/>
      <c r="D35"/>
      <c r="E35" s="254"/>
      <c r="F35" s="255"/>
      <c r="H35" s="255"/>
      <c r="I35" s="256"/>
      <c r="J35" s="256"/>
      <c r="K35" s="256"/>
    </row>
    <row r="36" spans="1:11">
      <c r="A36"/>
      <c r="B36"/>
      <c r="C36"/>
      <c r="D36"/>
      <c r="E36" s="254"/>
      <c r="F36" s="255"/>
      <c r="H36" s="255"/>
      <c r="I36" s="256"/>
      <c r="J36" s="256"/>
      <c r="K36" s="256"/>
    </row>
    <row r="37" spans="1:11">
      <c r="A37"/>
      <c r="B37"/>
      <c r="C37"/>
      <c r="D37"/>
      <c r="E37" s="254"/>
      <c r="F37" s="255"/>
      <c r="H37" s="255"/>
      <c r="I37" s="256"/>
      <c r="J37" s="256"/>
      <c r="K37" s="256"/>
    </row>
    <row r="38" spans="1:11">
      <c r="A38"/>
      <c r="B38"/>
      <c r="C38"/>
      <c r="D38"/>
      <c r="E38" s="254"/>
      <c r="F38" s="255"/>
      <c r="H38" s="255"/>
      <c r="I38" s="256"/>
      <c r="J38" s="256"/>
      <c r="K38" s="256"/>
    </row>
    <row r="39" spans="1:11">
      <c r="A39"/>
      <c r="B39"/>
      <c r="C39"/>
      <c r="D39"/>
      <c r="E39" s="254"/>
      <c r="F39" s="255"/>
      <c r="H39" s="255"/>
      <c r="I39" s="256"/>
      <c r="J39" s="256"/>
      <c r="K39" s="256"/>
    </row>
    <row r="40" spans="1:11">
      <c r="A40"/>
      <c r="B40"/>
      <c r="C40"/>
      <c r="D40"/>
      <c r="E40" s="254"/>
      <c r="F40" s="255"/>
      <c r="H40" s="255"/>
      <c r="I40" s="256"/>
      <c r="J40" s="256"/>
      <c r="K40" s="256"/>
    </row>
    <row r="41" spans="1:11">
      <c r="A41"/>
      <c r="B41"/>
      <c r="C41"/>
      <c r="D41"/>
      <c r="E41" s="254"/>
      <c r="F41" s="255"/>
      <c r="H41" s="255"/>
      <c r="I41" s="256"/>
      <c r="J41" s="256"/>
      <c r="K41" s="256"/>
    </row>
    <row r="42" spans="1:11">
      <c r="A42"/>
      <c r="B42"/>
      <c r="C42"/>
      <c r="D42"/>
      <c r="E42" s="254"/>
      <c r="F42" s="255"/>
      <c r="H42" s="255"/>
      <c r="I42" s="256"/>
      <c r="J42" s="256"/>
      <c r="K42" s="256"/>
    </row>
    <row r="43" spans="1:11">
      <c r="A43"/>
      <c r="B43"/>
      <c r="C43"/>
      <c r="D43"/>
      <c r="E43" s="254"/>
      <c r="F43" s="255"/>
      <c r="H43" s="255"/>
      <c r="I43" s="256"/>
      <c r="J43" s="256"/>
      <c r="K43" s="256"/>
    </row>
    <row r="44" spans="1:11">
      <c r="A44"/>
      <c r="B44"/>
      <c r="C44"/>
      <c r="D44"/>
      <c r="E44" s="254"/>
      <c r="F44" s="255"/>
      <c r="H44" s="255"/>
      <c r="I44" s="256"/>
      <c r="J44" s="256"/>
      <c r="K44" s="256"/>
    </row>
    <row r="45" spans="1:11">
      <c r="A45"/>
      <c r="B45"/>
      <c r="C45"/>
      <c r="D45"/>
      <c r="E45" s="254"/>
      <c r="F45" s="255"/>
      <c r="H45" s="255"/>
      <c r="I45" s="256"/>
      <c r="J45" s="256"/>
      <c r="K45" s="256"/>
    </row>
    <row r="46" spans="1:11">
      <c r="A46"/>
      <c r="B46"/>
      <c r="C46"/>
      <c r="D46"/>
      <c r="E46" s="254"/>
      <c r="F46" s="255"/>
      <c r="H46" s="255"/>
      <c r="I46" s="256"/>
      <c r="J46" s="256"/>
      <c r="K46" s="256"/>
    </row>
    <row r="47" spans="1:11">
      <c r="A47"/>
      <c r="B47"/>
      <c r="C47"/>
      <c r="D47"/>
      <c r="E47" s="254"/>
      <c r="F47" s="255"/>
      <c r="H47" s="255"/>
      <c r="I47" s="256"/>
      <c r="J47" s="256"/>
      <c r="K47" s="256"/>
    </row>
    <row r="48" spans="1:11">
      <c r="A48"/>
      <c r="B48"/>
      <c r="C48"/>
      <c r="D48"/>
      <c r="E48" s="254"/>
      <c r="F48" s="255"/>
      <c r="H48" s="255"/>
      <c r="I48" s="256"/>
      <c r="J48" s="256"/>
      <c r="K48" s="256"/>
    </row>
  </sheetData>
  <mergeCells count="8">
    <mergeCell ref="A3:A4"/>
    <mergeCell ref="A1:K1"/>
    <mergeCell ref="B3:C3"/>
    <mergeCell ref="D3:E3"/>
    <mergeCell ref="H3:I3"/>
    <mergeCell ref="J3:K3"/>
    <mergeCell ref="F3:G3"/>
    <mergeCell ref="H2:K2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3" firstPageNumber="116" orientation="portrait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0"/>
  <sheetViews>
    <sheetView view="pageBreakPreview" zoomScale="85" zoomScaleNormal="100" zoomScaleSheetLayoutView="75" workbookViewId="0">
      <selection activeCell="J14" sqref="J14"/>
    </sheetView>
  </sheetViews>
  <sheetFormatPr defaultRowHeight="13.5"/>
  <cols>
    <col min="1" max="1" width="8.6640625" style="201" customWidth="1"/>
    <col min="2" max="2" width="6.6640625" style="201" customWidth="1"/>
    <col min="3" max="3" width="6.6640625" style="257" customWidth="1"/>
    <col min="4" max="4" width="8" style="201" bestFit="1" customWidth="1"/>
    <col min="5" max="5" width="6.33203125" style="258" customWidth="1"/>
    <col min="6" max="7" width="6.33203125" style="259" customWidth="1"/>
    <col min="8" max="8" width="6.6640625" style="260" customWidth="1"/>
    <col min="9" max="9" width="6.6640625" style="257" customWidth="1"/>
    <col min="10" max="10" width="6.6640625" style="260" customWidth="1"/>
    <col min="11" max="11" width="8.6640625" style="201" customWidth="1"/>
    <col min="12" max="12" width="5.6640625" style="261" customWidth="1"/>
    <col min="13" max="13" width="6.5546875" style="262" customWidth="1"/>
    <col min="14" max="14" width="7.77734375" style="198" customWidth="1"/>
    <col min="15" max="15" width="5.77734375" style="198" customWidth="1"/>
    <col min="16" max="16" width="6.5546875" style="219" customWidth="1"/>
    <col min="17" max="17" width="6.88671875" style="198" customWidth="1"/>
    <col min="18" max="18" width="5.33203125" style="198" customWidth="1"/>
    <col min="19" max="19" width="6.109375" style="219" customWidth="1"/>
    <col min="20" max="20" width="8" style="198" customWidth="1"/>
    <col min="21" max="16384" width="8.88671875" style="198"/>
  </cols>
  <sheetData>
    <row r="1" spans="1:20" s="795" customFormat="1" ht="54.95" customHeight="1">
      <c r="A1" s="1201" t="s">
        <v>508</v>
      </c>
      <c r="B1" s="1119"/>
      <c r="C1" s="1119"/>
      <c r="D1" s="1119"/>
      <c r="E1" s="1119"/>
      <c r="F1" s="1119"/>
      <c r="G1" s="1119"/>
      <c r="H1" s="1119"/>
      <c r="I1" s="1119"/>
      <c r="J1" s="1119"/>
      <c r="K1" s="1201" t="s">
        <v>509</v>
      </c>
      <c r="L1" s="1119"/>
      <c r="M1" s="1119"/>
      <c r="N1" s="1119"/>
      <c r="O1" s="1119"/>
      <c r="P1" s="1119"/>
      <c r="Q1" s="1119"/>
      <c r="R1" s="1119"/>
      <c r="S1" s="1119"/>
      <c r="T1" s="1119"/>
    </row>
    <row r="2" spans="1:20" s="202" customFormat="1" ht="21" customHeight="1" thickBot="1">
      <c r="A2" s="461"/>
      <c r="B2" s="461"/>
      <c r="C2" s="569"/>
      <c r="D2" s="461"/>
      <c r="E2" s="570"/>
      <c r="F2" s="546"/>
      <c r="G2" s="546"/>
      <c r="H2" s="571"/>
      <c r="I2" s="1165" t="s">
        <v>279</v>
      </c>
      <c r="J2" s="1165"/>
      <c r="K2" s="461"/>
      <c r="L2" s="572"/>
      <c r="M2" s="573"/>
      <c r="N2" s="471"/>
      <c r="O2" s="471"/>
      <c r="P2" s="491"/>
      <c r="Q2" s="471"/>
      <c r="R2" s="471"/>
      <c r="S2" s="1165" t="s">
        <v>284</v>
      </c>
      <c r="T2" s="1165"/>
    </row>
    <row r="3" spans="1:20" s="263" customFormat="1" ht="28.5" customHeight="1">
      <c r="A3" s="1270" t="s">
        <v>40</v>
      </c>
      <c r="B3" s="1264" t="s">
        <v>278</v>
      </c>
      <c r="C3" s="1137"/>
      <c r="D3" s="1138"/>
      <c r="E3" s="1139" t="s">
        <v>467</v>
      </c>
      <c r="F3" s="1146"/>
      <c r="G3" s="1140"/>
      <c r="H3" s="1265" t="s">
        <v>468</v>
      </c>
      <c r="I3" s="1266"/>
      <c r="J3" s="1266"/>
      <c r="K3" s="1270" t="s">
        <v>40</v>
      </c>
      <c r="L3" s="1267" t="s">
        <v>469</v>
      </c>
      <c r="M3" s="1267"/>
      <c r="N3" s="1268"/>
      <c r="O3" s="1269" t="s">
        <v>283</v>
      </c>
      <c r="P3" s="1267"/>
      <c r="Q3" s="1268"/>
      <c r="R3" s="1269" t="s">
        <v>223</v>
      </c>
      <c r="S3" s="1267"/>
      <c r="T3" s="1267"/>
    </row>
    <row r="4" spans="1:20" s="263" customFormat="1" ht="37.5" customHeight="1">
      <c r="A4" s="1271"/>
      <c r="B4" s="762" t="s">
        <v>280</v>
      </c>
      <c r="C4" s="763" t="s">
        <v>281</v>
      </c>
      <c r="D4" s="764" t="s">
        <v>282</v>
      </c>
      <c r="E4" s="762" t="s">
        <v>280</v>
      </c>
      <c r="F4" s="763" t="s">
        <v>281</v>
      </c>
      <c r="G4" s="764" t="s">
        <v>282</v>
      </c>
      <c r="H4" s="762" t="s">
        <v>280</v>
      </c>
      <c r="I4" s="763" t="s">
        <v>281</v>
      </c>
      <c r="J4" s="764" t="s">
        <v>282</v>
      </c>
      <c r="K4" s="1271"/>
      <c r="L4" s="762" t="s">
        <v>280</v>
      </c>
      <c r="M4" s="763" t="s">
        <v>281</v>
      </c>
      <c r="N4" s="764" t="s">
        <v>282</v>
      </c>
      <c r="O4" s="762" t="s">
        <v>280</v>
      </c>
      <c r="P4" s="763" t="s">
        <v>281</v>
      </c>
      <c r="Q4" s="764" t="s">
        <v>282</v>
      </c>
      <c r="R4" s="762" t="s">
        <v>280</v>
      </c>
      <c r="S4" s="763" t="s">
        <v>281</v>
      </c>
      <c r="T4" s="764" t="s">
        <v>282</v>
      </c>
    </row>
    <row r="5" spans="1:20" s="761" customFormat="1" ht="24.95" customHeight="1">
      <c r="A5" s="708">
        <v>2016</v>
      </c>
      <c r="B5" s="710" t="s">
        <v>5</v>
      </c>
      <c r="C5" s="710" t="s">
        <v>5</v>
      </c>
      <c r="D5" s="760" t="s">
        <v>5</v>
      </c>
      <c r="E5" s="710" t="s">
        <v>5</v>
      </c>
      <c r="F5" s="710" t="s">
        <v>5</v>
      </c>
      <c r="G5" s="710" t="s">
        <v>5</v>
      </c>
      <c r="H5" s="710" t="s">
        <v>5</v>
      </c>
      <c r="I5" s="710" t="s">
        <v>5</v>
      </c>
      <c r="J5" s="760" t="s">
        <v>5</v>
      </c>
      <c r="K5" s="708">
        <v>2016</v>
      </c>
      <c r="L5" s="709" t="s">
        <v>5</v>
      </c>
      <c r="M5" s="710" t="s">
        <v>5</v>
      </c>
      <c r="N5" s="760" t="s">
        <v>5</v>
      </c>
      <c r="O5" s="760" t="s">
        <v>5</v>
      </c>
      <c r="P5" s="760" t="s">
        <v>5</v>
      </c>
      <c r="Q5" s="760" t="s">
        <v>5</v>
      </c>
      <c r="R5" s="760" t="s">
        <v>5</v>
      </c>
      <c r="S5" s="760" t="s">
        <v>5</v>
      </c>
      <c r="T5" s="760" t="s">
        <v>5</v>
      </c>
    </row>
    <row r="6" spans="1:20" s="761" customFormat="1" ht="24.95" customHeight="1">
      <c r="A6" s="859">
        <v>2017</v>
      </c>
      <c r="B6" s="861">
        <v>6</v>
      </c>
      <c r="C6" s="861">
        <v>0.2</v>
      </c>
      <c r="D6" s="760">
        <v>190894</v>
      </c>
      <c r="E6" s="861" t="s">
        <v>395</v>
      </c>
      <c r="F6" s="861" t="s">
        <v>394</v>
      </c>
      <c r="G6" s="861" t="s">
        <v>395</v>
      </c>
      <c r="H6" s="861">
        <v>1</v>
      </c>
      <c r="I6" s="861" t="s">
        <v>394</v>
      </c>
      <c r="J6" s="760">
        <v>500</v>
      </c>
      <c r="K6" s="859">
        <v>2017</v>
      </c>
      <c r="L6" s="867">
        <v>4</v>
      </c>
      <c r="M6" s="868"/>
      <c r="N6" s="868">
        <v>189184</v>
      </c>
      <c r="O6" s="867">
        <v>1</v>
      </c>
      <c r="P6" s="867">
        <v>0.02</v>
      </c>
      <c r="Q6" s="868">
        <v>1210</v>
      </c>
      <c r="R6" s="867" t="s">
        <v>394</v>
      </c>
      <c r="S6" s="867" t="s">
        <v>394</v>
      </c>
      <c r="T6" s="867" t="s">
        <v>394</v>
      </c>
    </row>
    <row r="7" spans="1:20" s="265" customFormat="1" ht="24.95" customHeight="1">
      <c r="A7" s="859">
        <v>2018</v>
      </c>
      <c r="B7" s="950">
        <v>8</v>
      </c>
      <c r="C7" s="950">
        <v>1</v>
      </c>
      <c r="D7" s="951">
        <v>105318</v>
      </c>
      <c r="E7" s="950" t="s">
        <v>363</v>
      </c>
      <c r="F7" s="950" t="s">
        <v>363</v>
      </c>
      <c r="G7" s="950" t="s">
        <v>363</v>
      </c>
      <c r="H7" s="950" t="s">
        <v>363</v>
      </c>
      <c r="I7" s="950" t="s">
        <v>363</v>
      </c>
      <c r="J7" s="951" t="s">
        <v>363</v>
      </c>
      <c r="K7" s="859">
        <v>2018</v>
      </c>
      <c r="L7" s="950">
        <v>5</v>
      </c>
      <c r="M7" s="999">
        <v>0.81850000000000001</v>
      </c>
      <c r="N7" s="997">
        <v>97086</v>
      </c>
      <c r="O7" s="950">
        <v>3</v>
      </c>
      <c r="P7" s="950">
        <v>0.14000000000000001</v>
      </c>
      <c r="Q7" s="997">
        <v>8232</v>
      </c>
      <c r="R7" s="950" t="s">
        <v>363</v>
      </c>
      <c r="S7" s="868">
        <v>0</v>
      </c>
      <c r="T7" s="868">
        <v>0</v>
      </c>
    </row>
    <row r="8" spans="1:20" s="265" customFormat="1" ht="24.95" customHeight="1">
      <c r="A8" s="713">
        <v>2019</v>
      </c>
      <c r="B8" s="1000">
        <v>1</v>
      </c>
      <c r="C8" s="1099">
        <v>2.08</v>
      </c>
      <c r="D8" s="1000">
        <v>52070</v>
      </c>
      <c r="E8" s="1000">
        <v>0</v>
      </c>
      <c r="F8" s="1000">
        <v>0</v>
      </c>
      <c r="G8" s="1000">
        <v>0</v>
      </c>
      <c r="H8" s="1000">
        <v>1</v>
      </c>
      <c r="I8" s="1099">
        <v>2.08</v>
      </c>
      <c r="J8" s="1000">
        <v>44000</v>
      </c>
      <c r="K8" s="713">
        <v>2019</v>
      </c>
      <c r="L8" s="1000">
        <v>2</v>
      </c>
      <c r="M8" s="1099">
        <v>0.03</v>
      </c>
      <c r="N8" s="1000">
        <v>6972</v>
      </c>
      <c r="O8" s="1000">
        <v>1</v>
      </c>
      <c r="P8" s="1098">
        <v>1.2</v>
      </c>
      <c r="Q8" s="1000">
        <v>10998</v>
      </c>
      <c r="R8" s="1000">
        <v>0</v>
      </c>
      <c r="S8" s="998">
        <v>0</v>
      </c>
      <c r="T8" s="998">
        <v>0</v>
      </c>
    </row>
    <row r="9" spans="1:20" s="266" customFormat="1" ht="24.95" customHeight="1">
      <c r="A9" s="338" t="s">
        <v>54</v>
      </c>
      <c r="B9" s="950">
        <v>1</v>
      </c>
      <c r="C9" s="950">
        <v>2.08</v>
      </c>
      <c r="D9" s="951">
        <v>44000</v>
      </c>
      <c r="E9" s="950" t="s">
        <v>363</v>
      </c>
      <c r="F9" s="950" t="s">
        <v>363</v>
      </c>
      <c r="G9" s="950" t="s">
        <v>363</v>
      </c>
      <c r="H9" s="950">
        <v>1</v>
      </c>
      <c r="I9" s="950">
        <v>2.08</v>
      </c>
      <c r="J9" s="951">
        <v>44000</v>
      </c>
      <c r="K9" s="338" t="s">
        <v>54</v>
      </c>
      <c r="L9" s="950" t="s">
        <v>363</v>
      </c>
      <c r="M9" s="951" t="s">
        <v>363</v>
      </c>
      <c r="N9" s="950" t="s">
        <v>363</v>
      </c>
      <c r="O9" s="950" t="s">
        <v>363</v>
      </c>
      <c r="P9" s="950" t="s">
        <v>363</v>
      </c>
      <c r="Q9" s="950" t="s">
        <v>363</v>
      </c>
      <c r="R9" s="950" t="s">
        <v>363</v>
      </c>
      <c r="S9" s="956">
        <v>0</v>
      </c>
      <c r="T9" s="956">
        <v>0</v>
      </c>
    </row>
    <row r="10" spans="1:20" s="266" customFormat="1" ht="24.95" customHeight="1">
      <c r="A10" s="338" t="s">
        <v>55</v>
      </c>
      <c r="B10" s="950" t="s">
        <v>363</v>
      </c>
      <c r="C10" s="950" t="s">
        <v>363</v>
      </c>
      <c r="D10" s="951" t="s">
        <v>363</v>
      </c>
      <c r="E10" s="950" t="s">
        <v>363</v>
      </c>
      <c r="F10" s="950" t="s">
        <v>363</v>
      </c>
      <c r="G10" s="950" t="s">
        <v>363</v>
      </c>
      <c r="H10" s="950" t="s">
        <v>363</v>
      </c>
      <c r="I10" s="950" t="s">
        <v>363</v>
      </c>
      <c r="J10" s="951" t="s">
        <v>363</v>
      </c>
      <c r="K10" s="338" t="s">
        <v>55</v>
      </c>
      <c r="L10" s="950" t="s">
        <v>363</v>
      </c>
      <c r="M10" s="951" t="s">
        <v>363</v>
      </c>
      <c r="N10" s="950" t="s">
        <v>363</v>
      </c>
      <c r="O10" s="950" t="s">
        <v>363</v>
      </c>
      <c r="P10" s="950" t="s">
        <v>363</v>
      </c>
      <c r="Q10" s="950" t="s">
        <v>363</v>
      </c>
      <c r="R10" s="950" t="s">
        <v>363</v>
      </c>
      <c r="S10" s="956">
        <v>0</v>
      </c>
      <c r="T10" s="956">
        <v>0</v>
      </c>
    </row>
    <row r="11" spans="1:20" s="266" customFormat="1" ht="24.95" customHeight="1">
      <c r="A11" s="338" t="s">
        <v>56</v>
      </c>
      <c r="B11" s="950" t="s">
        <v>363</v>
      </c>
      <c r="C11" s="950" t="s">
        <v>363</v>
      </c>
      <c r="D11" s="951" t="s">
        <v>363</v>
      </c>
      <c r="E11" s="950" t="s">
        <v>363</v>
      </c>
      <c r="F11" s="950" t="s">
        <v>363</v>
      </c>
      <c r="G11" s="950" t="s">
        <v>363</v>
      </c>
      <c r="H11" s="950" t="s">
        <v>363</v>
      </c>
      <c r="I11" s="950" t="s">
        <v>363</v>
      </c>
      <c r="J11" s="951" t="s">
        <v>363</v>
      </c>
      <c r="K11" s="338" t="s">
        <v>56</v>
      </c>
      <c r="L11" s="950" t="s">
        <v>363</v>
      </c>
      <c r="M11" s="951" t="s">
        <v>363</v>
      </c>
      <c r="N11" s="950" t="s">
        <v>363</v>
      </c>
      <c r="O11" s="950" t="s">
        <v>363</v>
      </c>
      <c r="P11" s="950" t="s">
        <v>363</v>
      </c>
      <c r="Q11" s="950" t="s">
        <v>363</v>
      </c>
      <c r="R11" s="950" t="s">
        <v>363</v>
      </c>
      <c r="S11" s="956">
        <v>0</v>
      </c>
      <c r="T11" s="956">
        <v>0</v>
      </c>
    </row>
    <row r="12" spans="1:20" s="266" customFormat="1" ht="24.95" customHeight="1">
      <c r="A12" s="338" t="s">
        <v>57</v>
      </c>
      <c r="B12" s="950" t="s">
        <v>363</v>
      </c>
      <c r="C12" s="950" t="s">
        <v>363</v>
      </c>
      <c r="D12" s="951" t="s">
        <v>363</v>
      </c>
      <c r="E12" s="950" t="s">
        <v>363</v>
      </c>
      <c r="F12" s="950" t="s">
        <v>363</v>
      </c>
      <c r="G12" s="950" t="s">
        <v>363</v>
      </c>
      <c r="H12" s="950" t="s">
        <v>363</v>
      </c>
      <c r="I12" s="950" t="s">
        <v>363</v>
      </c>
      <c r="J12" s="951" t="s">
        <v>363</v>
      </c>
      <c r="K12" s="338" t="s">
        <v>57</v>
      </c>
      <c r="L12" s="950" t="s">
        <v>363</v>
      </c>
      <c r="M12" s="951" t="s">
        <v>363</v>
      </c>
      <c r="N12" s="950" t="s">
        <v>363</v>
      </c>
      <c r="O12" s="950" t="s">
        <v>363</v>
      </c>
      <c r="P12" s="950" t="s">
        <v>363</v>
      </c>
      <c r="Q12" s="950" t="s">
        <v>363</v>
      </c>
      <c r="R12" s="950" t="s">
        <v>363</v>
      </c>
      <c r="S12" s="956">
        <v>0</v>
      </c>
      <c r="T12" s="956">
        <v>0</v>
      </c>
    </row>
    <row r="13" spans="1:20" s="266" customFormat="1" ht="24.95" customHeight="1">
      <c r="A13" s="338" t="s">
        <v>58</v>
      </c>
      <c r="B13" s="950" t="s">
        <v>363</v>
      </c>
      <c r="C13" s="950" t="s">
        <v>363</v>
      </c>
      <c r="D13" s="951" t="s">
        <v>363</v>
      </c>
      <c r="E13" s="950" t="s">
        <v>363</v>
      </c>
      <c r="F13" s="950" t="s">
        <v>363</v>
      </c>
      <c r="G13" s="950" t="s">
        <v>363</v>
      </c>
      <c r="H13" s="950" t="s">
        <v>363</v>
      </c>
      <c r="I13" s="950" t="s">
        <v>363</v>
      </c>
      <c r="J13" s="951" t="s">
        <v>363</v>
      </c>
      <c r="K13" s="338" t="s">
        <v>58</v>
      </c>
      <c r="L13" s="950" t="s">
        <v>363</v>
      </c>
      <c r="M13" s="951" t="s">
        <v>363</v>
      </c>
      <c r="N13" s="950" t="s">
        <v>363</v>
      </c>
      <c r="O13" s="950" t="s">
        <v>363</v>
      </c>
      <c r="P13" s="950" t="s">
        <v>363</v>
      </c>
      <c r="Q13" s="950" t="s">
        <v>363</v>
      </c>
      <c r="R13" s="950" t="s">
        <v>363</v>
      </c>
      <c r="S13" s="956">
        <v>0</v>
      </c>
      <c r="T13" s="956">
        <v>0</v>
      </c>
    </row>
    <row r="14" spans="1:20" s="264" customFormat="1" ht="24.95" customHeight="1">
      <c r="A14" s="338" t="s">
        <v>59</v>
      </c>
      <c r="B14" s="950" t="s">
        <v>363</v>
      </c>
      <c r="C14" s="950" t="s">
        <v>363</v>
      </c>
      <c r="D14" s="951" t="s">
        <v>363</v>
      </c>
      <c r="E14" s="950" t="s">
        <v>363</v>
      </c>
      <c r="F14" s="950" t="s">
        <v>363</v>
      </c>
      <c r="G14" s="950" t="s">
        <v>363</v>
      </c>
      <c r="H14" s="950" t="s">
        <v>363</v>
      </c>
      <c r="I14" s="950" t="s">
        <v>363</v>
      </c>
      <c r="J14" s="951" t="s">
        <v>363</v>
      </c>
      <c r="K14" s="338" t="s">
        <v>59</v>
      </c>
      <c r="L14" s="950" t="s">
        <v>363</v>
      </c>
      <c r="M14" s="951" t="s">
        <v>363</v>
      </c>
      <c r="N14" s="950" t="s">
        <v>363</v>
      </c>
      <c r="O14" s="950">
        <v>1</v>
      </c>
      <c r="P14" s="950">
        <v>1.2</v>
      </c>
      <c r="Q14" s="997">
        <v>1098</v>
      </c>
      <c r="R14" s="950" t="s">
        <v>363</v>
      </c>
      <c r="S14" s="956">
        <v>0</v>
      </c>
      <c r="T14" s="956">
        <v>0</v>
      </c>
    </row>
    <row r="15" spans="1:20" s="264" customFormat="1" ht="24.95" customHeight="1">
      <c r="A15" s="338" t="s">
        <v>60</v>
      </c>
      <c r="B15" s="950" t="s">
        <v>363</v>
      </c>
      <c r="C15" s="950" t="s">
        <v>363</v>
      </c>
      <c r="D15" s="951" t="s">
        <v>363</v>
      </c>
      <c r="E15" s="950" t="s">
        <v>363</v>
      </c>
      <c r="F15" s="950" t="s">
        <v>363</v>
      </c>
      <c r="G15" s="950" t="s">
        <v>363</v>
      </c>
      <c r="H15" s="950" t="s">
        <v>363</v>
      </c>
      <c r="I15" s="950" t="s">
        <v>363</v>
      </c>
      <c r="J15" s="951" t="s">
        <v>363</v>
      </c>
      <c r="K15" s="338" t="s">
        <v>60</v>
      </c>
      <c r="L15" s="950">
        <v>2</v>
      </c>
      <c r="M15" s="1100">
        <v>0.03</v>
      </c>
      <c r="N15" s="997">
        <v>6972</v>
      </c>
      <c r="O15" s="950" t="s">
        <v>363</v>
      </c>
      <c r="P15" s="950" t="s">
        <v>363</v>
      </c>
      <c r="Q15" s="950" t="s">
        <v>363</v>
      </c>
      <c r="R15" s="950" t="s">
        <v>363</v>
      </c>
      <c r="S15" s="956">
        <v>0</v>
      </c>
      <c r="T15" s="956">
        <v>0</v>
      </c>
    </row>
    <row r="16" spans="1:20" s="264" customFormat="1" ht="24.95" customHeight="1">
      <c r="A16" s="338" t="s">
        <v>61</v>
      </c>
      <c r="B16" s="950" t="s">
        <v>363</v>
      </c>
      <c r="C16" s="950" t="s">
        <v>363</v>
      </c>
      <c r="D16" s="951" t="s">
        <v>363</v>
      </c>
      <c r="E16" s="950" t="s">
        <v>363</v>
      </c>
      <c r="F16" s="950" t="s">
        <v>363</v>
      </c>
      <c r="G16" s="950" t="s">
        <v>363</v>
      </c>
      <c r="H16" s="950" t="s">
        <v>363</v>
      </c>
      <c r="I16" s="950" t="s">
        <v>363</v>
      </c>
      <c r="J16" s="951" t="s">
        <v>363</v>
      </c>
      <c r="K16" s="338" t="s">
        <v>61</v>
      </c>
      <c r="L16" s="950" t="s">
        <v>363</v>
      </c>
      <c r="M16" s="951" t="s">
        <v>363</v>
      </c>
      <c r="N16" s="950" t="s">
        <v>363</v>
      </c>
      <c r="O16" s="950" t="s">
        <v>363</v>
      </c>
      <c r="P16" s="950" t="s">
        <v>363</v>
      </c>
      <c r="Q16" s="950" t="s">
        <v>363</v>
      </c>
      <c r="R16" s="950" t="s">
        <v>363</v>
      </c>
      <c r="S16" s="956">
        <v>0</v>
      </c>
      <c r="T16" s="956">
        <v>0</v>
      </c>
    </row>
    <row r="17" spans="1:20" s="264" customFormat="1" ht="24.95" customHeight="1">
      <c r="A17" s="338" t="s">
        <v>62</v>
      </c>
      <c r="B17" s="950" t="s">
        <v>363</v>
      </c>
      <c r="C17" s="950" t="s">
        <v>363</v>
      </c>
      <c r="D17" s="951" t="s">
        <v>363</v>
      </c>
      <c r="E17" s="950" t="s">
        <v>363</v>
      </c>
      <c r="F17" s="950" t="s">
        <v>363</v>
      </c>
      <c r="G17" s="950" t="s">
        <v>363</v>
      </c>
      <c r="H17" s="950" t="s">
        <v>363</v>
      </c>
      <c r="I17" s="950" t="s">
        <v>363</v>
      </c>
      <c r="J17" s="951" t="s">
        <v>363</v>
      </c>
      <c r="K17" s="338" t="s">
        <v>62</v>
      </c>
      <c r="L17" s="950" t="s">
        <v>363</v>
      </c>
      <c r="M17" s="951" t="s">
        <v>363</v>
      </c>
      <c r="N17" s="950" t="s">
        <v>363</v>
      </c>
      <c r="O17" s="950" t="s">
        <v>363</v>
      </c>
      <c r="P17" s="950" t="s">
        <v>363</v>
      </c>
      <c r="Q17" s="950" t="s">
        <v>363</v>
      </c>
      <c r="R17" s="950" t="s">
        <v>363</v>
      </c>
      <c r="S17" s="956">
        <v>0</v>
      </c>
      <c r="T17" s="956">
        <v>0</v>
      </c>
    </row>
    <row r="18" spans="1:20" s="264" customFormat="1" ht="24.95" customHeight="1">
      <c r="A18" s="338" t="s">
        <v>63</v>
      </c>
      <c r="B18" s="950" t="s">
        <v>363</v>
      </c>
      <c r="C18" s="950" t="s">
        <v>363</v>
      </c>
      <c r="D18" s="951" t="s">
        <v>363</v>
      </c>
      <c r="E18" s="950" t="s">
        <v>363</v>
      </c>
      <c r="F18" s="950" t="s">
        <v>363</v>
      </c>
      <c r="G18" s="950" t="s">
        <v>363</v>
      </c>
      <c r="H18" s="950" t="s">
        <v>363</v>
      </c>
      <c r="I18" s="950" t="s">
        <v>363</v>
      </c>
      <c r="J18" s="951" t="s">
        <v>363</v>
      </c>
      <c r="K18" s="338" t="s">
        <v>63</v>
      </c>
      <c r="L18" s="950" t="s">
        <v>363</v>
      </c>
      <c r="M18" s="951" t="s">
        <v>363</v>
      </c>
      <c r="N18" s="950" t="s">
        <v>363</v>
      </c>
      <c r="O18" s="950" t="s">
        <v>363</v>
      </c>
      <c r="P18" s="950" t="s">
        <v>363</v>
      </c>
      <c r="Q18" s="950" t="s">
        <v>363</v>
      </c>
      <c r="R18" s="950" t="s">
        <v>363</v>
      </c>
      <c r="S18" s="956">
        <v>0</v>
      </c>
      <c r="T18" s="956">
        <v>0</v>
      </c>
    </row>
    <row r="19" spans="1:20" s="264" customFormat="1" ht="24.95" customHeight="1">
      <c r="A19" s="338" t="s">
        <v>64</v>
      </c>
      <c r="B19" s="950" t="s">
        <v>363</v>
      </c>
      <c r="C19" s="950" t="s">
        <v>363</v>
      </c>
      <c r="D19" s="951" t="s">
        <v>363</v>
      </c>
      <c r="E19" s="950" t="s">
        <v>363</v>
      </c>
      <c r="F19" s="950" t="s">
        <v>363</v>
      </c>
      <c r="G19" s="950" t="s">
        <v>363</v>
      </c>
      <c r="H19" s="950" t="s">
        <v>363</v>
      </c>
      <c r="I19" s="950" t="s">
        <v>363</v>
      </c>
      <c r="J19" s="951" t="s">
        <v>363</v>
      </c>
      <c r="K19" s="338" t="s">
        <v>64</v>
      </c>
      <c r="L19" s="950" t="s">
        <v>363</v>
      </c>
      <c r="M19" s="951" t="s">
        <v>363</v>
      </c>
      <c r="N19" s="950" t="s">
        <v>363</v>
      </c>
      <c r="O19" s="950" t="s">
        <v>363</v>
      </c>
      <c r="P19" s="950" t="s">
        <v>363</v>
      </c>
      <c r="Q19" s="950" t="s">
        <v>363</v>
      </c>
      <c r="R19" s="950" t="s">
        <v>363</v>
      </c>
      <c r="S19" s="956">
        <v>0</v>
      </c>
      <c r="T19" s="956">
        <v>0</v>
      </c>
    </row>
    <row r="20" spans="1:20" s="264" customFormat="1" ht="24.95" customHeight="1" thickBot="1">
      <c r="A20" s="372" t="s">
        <v>65</v>
      </c>
      <c r="B20" s="935">
        <v>0</v>
      </c>
      <c r="C20" s="955">
        <v>0</v>
      </c>
      <c r="D20" s="955">
        <v>0</v>
      </c>
      <c r="E20" s="955">
        <v>0</v>
      </c>
      <c r="F20" s="955">
        <v>0</v>
      </c>
      <c r="G20" s="955">
        <v>0</v>
      </c>
      <c r="H20" s="955">
        <v>0</v>
      </c>
      <c r="I20" s="955">
        <v>0</v>
      </c>
      <c r="J20" s="955">
        <v>0</v>
      </c>
      <c r="K20" s="372" t="s">
        <v>65</v>
      </c>
      <c r="L20" s="934">
        <v>0</v>
      </c>
      <c r="M20" s="934">
        <v>0</v>
      </c>
      <c r="N20" s="934">
        <v>0</v>
      </c>
      <c r="O20" s="934">
        <v>0</v>
      </c>
      <c r="P20" s="934">
        <v>0</v>
      </c>
      <c r="Q20" s="934">
        <v>0</v>
      </c>
      <c r="R20" s="934">
        <v>0</v>
      </c>
      <c r="S20" s="934">
        <v>0</v>
      </c>
      <c r="T20" s="934">
        <v>0</v>
      </c>
    </row>
    <row r="21" spans="1:20" s="267" customFormat="1" ht="21" customHeight="1">
      <c r="A21" s="1152" t="s">
        <v>30</v>
      </c>
      <c r="B21" s="1152"/>
      <c r="C21" s="1152"/>
      <c r="D21" s="548"/>
      <c r="E21" s="549"/>
      <c r="F21" s="550"/>
      <c r="G21" s="551"/>
      <c r="H21" s="551"/>
      <c r="I21" s="549"/>
      <c r="J21" s="552"/>
      <c r="K21" s="1152" t="s">
        <v>30</v>
      </c>
      <c r="L21" s="1152"/>
      <c r="M21" s="1152"/>
      <c r="N21" s="271"/>
      <c r="O21" s="271"/>
      <c r="P21" s="269"/>
      <c r="Q21" s="272"/>
      <c r="R21" s="270"/>
      <c r="S21" s="269"/>
      <c r="T21" s="270"/>
    </row>
    <row r="22" spans="1:20" s="267" customFormat="1" ht="12">
      <c r="A22" s="273"/>
      <c r="B22" s="268"/>
      <c r="C22" s="269"/>
      <c r="D22" s="274"/>
      <c r="E22" s="275"/>
      <c r="F22" s="276"/>
      <c r="G22" s="269"/>
      <c r="H22" s="277"/>
      <c r="I22" s="269"/>
      <c r="J22" s="277"/>
      <c r="K22" s="273"/>
      <c r="L22" s="278"/>
      <c r="M22" s="279"/>
      <c r="N22" s="271"/>
      <c r="O22" s="271"/>
      <c r="P22" s="269"/>
      <c r="Q22" s="272"/>
      <c r="R22" s="270"/>
      <c r="S22" s="269"/>
      <c r="T22" s="270"/>
    </row>
    <row r="23" spans="1:20" s="267" customFormat="1" ht="12">
      <c r="A23" s="273"/>
      <c r="B23" s="268"/>
      <c r="C23" s="269"/>
      <c r="D23" s="274"/>
      <c r="E23" s="275"/>
      <c r="F23" s="276"/>
      <c r="G23" s="269"/>
      <c r="H23" s="277"/>
      <c r="I23" s="269"/>
      <c r="J23" s="277"/>
      <c r="K23" s="273"/>
      <c r="L23" s="278"/>
      <c r="M23" s="279"/>
      <c r="N23" s="271"/>
      <c r="O23" s="271"/>
      <c r="P23" s="269"/>
      <c r="Q23" s="272"/>
      <c r="R23" s="270"/>
      <c r="S23" s="269"/>
      <c r="T23" s="271"/>
    </row>
    <row r="24" spans="1:20" s="267" customFormat="1" ht="12">
      <c r="A24" s="273"/>
      <c r="B24" s="268"/>
      <c r="C24" s="269"/>
      <c r="D24" s="274"/>
      <c r="E24" s="275"/>
      <c r="F24" s="276"/>
      <c r="G24" s="269"/>
      <c r="H24" s="277"/>
      <c r="I24" s="269"/>
      <c r="J24" s="277"/>
      <c r="K24" s="273"/>
      <c r="L24" s="278"/>
      <c r="M24" s="279"/>
      <c r="N24" s="271"/>
      <c r="O24" s="271"/>
      <c r="P24" s="269"/>
      <c r="Q24" s="272"/>
      <c r="R24" s="270"/>
      <c r="S24" s="269"/>
      <c r="T24" s="271"/>
    </row>
    <row r="25" spans="1:20" s="267" customFormat="1" ht="12">
      <c r="A25" s="273"/>
      <c r="B25" s="268"/>
      <c r="C25" s="269"/>
      <c r="D25" s="274"/>
      <c r="E25" s="275"/>
      <c r="F25" s="276"/>
      <c r="G25" s="269"/>
      <c r="H25" s="277"/>
      <c r="I25" s="269"/>
      <c r="J25" s="277"/>
      <c r="K25" s="273"/>
      <c r="L25" s="278"/>
      <c r="M25" s="279"/>
      <c r="N25" s="271"/>
      <c r="O25" s="271"/>
      <c r="P25" s="269"/>
      <c r="Q25" s="272"/>
      <c r="R25" s="270"/>
      <c r="S25" s="269"/>
      <c r="T25" s="271"/>
    </row>
    <row r="26" spans="1:20" s="267" customFormat="1" ht="12">
      <c r="A26" s="273"/>
      <c r="B26" s="268"/>
      <c r="C26" s="269"/>
      <c r="D26" s="274"/>
      <c r="E26" s="275"/>
      <c r="F26" s="276"/>
      <c r="G26" s="269"/>
      <c r="H26" s="277"/>
      <c r="I26" s="269"/>
      <c r="J26" s="277"/>
      <c r="K26" s="273"/>
      <c r="L26" s="278"/>
      <c r="M26" s="279"/>
      <c r="N26" s="271"/>
      <c r="O26" s="271"/>
      <c r="P26" s="269"/>
      <c r="Q26" s="272"/>
      <c r="R26" s="270"/>
      <c r="S26" s="269"/>
      <c r="T26" s="271"/>
    </row>
    <row r="27" spans="1:20" s="292" customFormat="1" ht="12">
      <c r="A27" s="280"/>
      <c r="B27" s="281"/>
      <c r="C27" s="282"/>
      <c r="D27" s="283"/>
      <c r="E27" s="284"/>
      <c r="F27" s="285"/>
      <c r="G27" s="282"/>
      <c r="H27" s="286"/>
      <c r="I27" s="282"/>
      <c r="J27" s="286"/>
      <c r="K27" s="280"/>
      <c r="L27" s="287"/>
      <c r="M27" s="288"/>
      <c r="N27" s="289"/>
      <c r="O27" s="289"/>
      <c r="P27" s="282"/>
      <c r="Q27" s="290"/>
      <c r="R27" s="291"/>
      <c r="S27" s="282"/>
      <c r="T27" s="289"/>
    </row>
    <row r="28" spans="1:20" s="292" customFormat="1" ht="12">
      <c r="A28" s="280"/>
      <c r="B28" s="281"/>
      <c r="C28" s="282"/>
      <c r="D28" s="283"/>
      <c r="E28" s="284"/>
      <c r="F28" s="285"/>
      <c r="G28" s="282"/>
      <c r="H28" s="286"/>
      <c r="I28" s="282"/>
      <c r="J28" s="286"/>
      <c r="K28" s="280"/>
      <c r="L28" s="287"/>
      <c r="M28" s="288"/>
      <c r="N28" s="289"/>
      <c r="O28" s="289"/>
      <c r="P28" s="282"/>
      <c r="Q28" s="290"/>
      <c r="R28" s="291"/>
      <c r="S28" s="282"/>
      <c r="T28" s="289"/>
    </row>
    <row r="29" spans="1:20" s="292" customFormat="1" ht="12">
      <c r="A29" s="280"/>
      <c r="B29" s="281"/>
      <c r="C29" s="282"/>
      <c r="D29" s="283"/>
      <c r="E29" s="284"/>
      <c r="F29" s="285"/>
      <c r="G29" s="282"/>
      <c r="H29" s="286"/>
      <c r="I29" s="282"/>
      <c r="J29" s="286"/>
      <c r="K29" s="280"/>
      <c r="L29" s="287"/>
      <c r="M29" s="288"/>
      <c r="N29" s="289"/>
      <c r="O29" s="289"/>
      <c r="P29" s="282"/>
      <c r="Q29" s="289"/>
      <c r="R29" s="291"/>
      <c r="S29" s="282"/>
      <c r="T29" s="289"/>
    </row>
    <row r="30" spans="1:20" s="292" customFormat="1" ht="12">
      <c r="A30" s="280"/>
      <c r="B30" s="281"/>
      <c r="C30" s="282"/>
      <c r="D30" s="283"/>
      <c r="E30" s="284"/>
      <c r="F30" s="285"/>
      <c r="G30" s="282"/>
      <c r="H30" s="286"/>
      <c r="I30" s="282"/>
      <c r="J30" s="286"/>
      <c r="K30" s="280"/>
      <c r="L30" s="287"/>
      <c r="M30" s="288"/>
      <c r="N30" s="289"/>
      <c r="O30" s="289"/>
      <c r="P30" s="282"/>
      <c r="Q30" s="289"/>
      <c r="R30" s="291"/>
      <c r="S30" s="282"/>
      <c r="T30" s="289"/>
    </row>
    <row r="31" spans="1:20" s="292" customFormat="1" ht="12">
      <c r="A31" s="280"/>
      <c r="B31" s="281"/>
      <c r="C31" s="282"/>
      <c r="D31" s="283"/>
      <c r="E31" s="284"/>
      <c r="F31" s="285"/>
      <c r="G31" s="282"/>
      <c r="H31" s="286"/>
      <c r="I31" s="282"/>
      <c r="J31" s="286"/>
      <c r="K31" s="280"/>
      <c r="L31" s="287"/>
      <c r="M31" s="288"/>
      <c r="N31" s="289"/>
      <c r="O31" s="289"/>
      <c r="P31" s="282"/>
      <c r="Q31" s="289"/>
      <c r="R31" s="291"/>
      <c r="S31" s="282"/>
      <c r="T31" s="289"/>
    </row>
    <row r="32" spans="1:20" s="292" customFormat="1" ht="12">
      <c r="A32" s="280"/>
      <c r="B32" s="281"/>
      <c r="C32" s="282"/>
      <c r="D32" s="283"/>
      <c r="E32" s="284"/>
      <c r="F32" s="285"/>
      <c r="G32" s="282"/>
      <c r="H32" s="286"/>
      <c r="I32" s="282"/>
      <c r="J32" s="286"/>
      <c r="K32" s="280"/>
      <c r="L32" s="287"/>
      <c r="M32" s="288"/>
      <c r="N32" s="289"/>
      <c r="O32" s="289"/>
      <c r="P32" s="282"/>
      <c r="Q32" s="289"/>
      <c r="R32" s="291"/>
      <c r="S32" s="282"/>
      <c r="T32" s="289"/>
    </row>
    <row r="33" spans="1:20" s="292" customFormat="1" ht="12">
      <c r="A33" s="280"/>
      <c r="B33" s="281"/>
      <c r="C33" s="282"/>
      <c r="D33" s="283"/>
      <c r="E33" s="284"/>
      <c r="F33" s="285"/>
      <c r="G33" s="282"/>
      <c r="H33" s="286"/>
      <c r="I33" s="282"/>
      <c r="J33" s="286"/>
      <c r="K33" s="280"/>
      <c r="L33" s="287"/>
      <c r="M33" s="288"/>
      <c r="N33" s="289"/>
      <c r="O33" s="289"/>
      <c r="P33" s="282"/>
      <c r="Q33" s="289"/>
      <c r="R33" s="291"/>
      <c r="S33" s="282"/>
      <c r="T33" s="289"/>
    </row>
    <row r="34" spans="1:20" s="292" customFormat="1" ht="12">
      <c r="A34" s="280"/>
      <c r="B34" s="281"/>
      <c r="C34" s="282"/>
      <c r="D34" s="283"/>
      <c r="E34" s="284"/>
      <c r="F34" s="285"/>
      <c r="G34" s="282"/>
      <c r="H34" s="286"/>
      <c r="I34" s="282"/>
      <c r="J34" s="286"/>
      <c r="K34" s="280"/>
      <c r="L34" s="287"/>
      <c r="M34" s="288"/>
      <c r="N34" s="289"/>
      <c r="O34" s="289"/>
      <c r="P34" s="282"/>
      <c r="Q34" s="289"/>
      <c r="R34" s="291"/>
      <c r="S34" s="282"/>
      <c r="T34" s="289"/>
    </row>
    <row r="35" spans="1:20" s="292" customFormat="1" ht="12">
      <c r="A35" s="280"/>
      <c r="B35" s="281"/>
      <c r="C35" s="282"/>
      <c r="D35" s="283"/>
      <c r="E35" s="284"/>
      <c r="F35" s="285"/>
      <c r="G35" s="282"/>
      <c r="H35" s="286"/>
      <c r="I35" s="282"/>
      <c r="J35" s="286"/>
      <c r="K35" s="280"/>
      <c r="L35" s="287"/>
      <c r="M35" s="288"/>
      <c r="N35" s="289"/>
      <c r="O35" s="289"/>
      <c r="P35" s="282"/>
      <c r="Q35" s="289"/>
      <c r="R35" s="291"/>
      <c r="S35" s="282"/>
      <c r="T35" s="289"/>
    </row>
    <row r="36" spans="1:20" s="292" customFormat="1" ht="12">
      <c r="A36" s="280"/>
      <c r="B36" s="281"/>
      <c r="C36" s="282"/>
      <c r="D36" s="283"/>
      <c r="E36" s="284"/>
      <c r="F36" s="285"/>
      <c r="G36" s="282"/>
      <c r="H36" s="286"/>
      <c r="I36" s="282"/>
      <c r="J36" s="286"/>
      <c r="K36" s="280"/>
      <c r="L36" s="287"/>
      <c r="M36" s="288"/>
      <c r="N36" s="289"/>
      <c r="O36" s="289"/>
      <c r="P36" s="282"/>
      <c r="Q36" s="289"/>
      <c r="R36" s="291"/>
      <c r="S36" s="282"/>
      <c r="T36" s="289"/>
    </row>
    <row r="37" spans="1:20" s="292" customFormat="1" ht="12">
      <c r="A37" s="280"/>
      <c r="B37" s="281"/>
      <c r="C37" s="282"/>
      <c r="D37" s="283"/>
      <c r="E37" s="284"/>
      <c r="F37" s="285"/>
      <c r="G37" s="282"/>
      <c r="H37" s="286"/>
      <c r="I37" s="282"/>
      <c r="J37" s="286"/>
      <c r="K37" s="280"/>
      <c r="L37" s="287"/>
      <c r="M37" s="288"/>
      <c r="N37" s="289"/>
      <c r="O37" s="289"/>
      <c r="P37" s="282"/>
      <c r="Q37" s="289"/>
      <c r="R37" s="291"/>
      <c r="S37" s="282"/>
      <c r="T37" s="289"/>
    </row>
    <row r="38" spans="1:20" s="292" customFormat="1" ht="12">
      <c r="A38" s="280"/>
      <c r="B38" s="281"/>
      <c r="C38" s="282"/>
      <c r="D38" s="283"/>
      <c r="E38" s="284"/>
      <c r="F38" s="285"/>
      <c r="G38" s="282"/>
      <c r="H38" s="286"/>
      <c r="I38" s="282"/>
      <c r="J38" s="286"/>
      <c r="K38" s="280"/>
      <c r="L38" s="287"/>
      <c r="M38" s="288"/>
      <c r="N38" s="289"/>
      <c r="O38" s="289"/>
      <c r="P38" s="282"/>
      <c r="Q38" s="289"/>
      <c r="R38" s="291"/>
      <c r="S38" s="282"/>
      <c r="T38" s="289"/>
    </row>
    <row r="39" spans="1:20" s="292" customFormat="1" ht="12">
      <c r="A39" s="280"/>
      <c r="B39" s="281"/>
      <c r="C39" s="282"/>
      <c r="D39" s="283"/>
      <c r="E39" s="284"/>
      <c r="F39" s="285"/>
      <c r="G39" s="282"/>
      <c r="H39" s="286"/>
      <c r="I39" s="282"/>
      <c r="J39" s="286"/>
      <c r="K39" s="280"/>
      <c r="L39" s="287"/>
      <c r="M39" s="288"/>
      <c r="N39" s="289"/>
      <c r="O39" s="289"/>
      <c r="P39" s="282"/>
      <c r="Q39" s="289"/>
      <c r="R39" s="291"/>
      <c r="S39" s="282"/>
      <c r="T39" s="289"/>
    </row>
    <row r="40" spans="1:20" s="292" customFormat="1" ht="12">
      <c r="A40" s="280"/>
      <c r="B40" s="281"/>
      <c r="C40" s="282"/>
      <c r="D40" s="283"/>
      <c r="E40" s="284"/>
      <c r="F40" s="285"/>
      <c r="G40" s="282"/>
      <c r="H40" s="286"/>
      <c r="I40" s="282"/>
      <c r="J40" s="286"/>
      <c r="K40" s="280"/>
      <c r="L40" s="287"/>
      <c r="M40" s="288"/>
      <c r="N40" s="289"/>
      <c r="O40" s="289"/>
      <c r="P40" s="282"/>
      <c r="Q40" s="289"/>
      <c r="R40" s="291"/>
      <c r="S40" s="282"/>
      <c r="T40" s="289"/>
    </row>
    <row r="41" spans="1:20" s="292" customFormat="1" ht="12">
      <c r="A41" s="280"/>
      <c r="B41" s="281"/>
      <c r="C41" s="282"/>
      <c r="D41" s="283"/>
      <c r="E41" s="284"/>
      <c r="F41" s="285"/>
      <c r="G41" s="282"/>
      <c r="H41" s="286"/>
      <c r="I41" s="282"/>
      <c r="J41" s="286"/>
      <c r="K41" s="280"/>
      <c r="L41" s="287"/>
      <c r="M41" s="288"/>
      <c r="N41" s="289"/>
      <c r="O41" s="289"/>
      <c r="P41" s="282"/>
      <c r="Q41" s="289"/>
      <c r="R41" s="291"/>
      <c r="S41" s="282"/>
      <c r="T41" s="289"/>
    </row>
    <row r="42" spans="1:20" s="292" customFormat="1" ht="12">
      <c r="A42" s="280"/>
      <c r="B42" s="281"/>
      <c r="C42" s="282"/>
      <c r="D42" s="283"/>
      <c r="E42" s="284"/>
      <c r="F42" s="285"/>
      <c r="G42" s="282"/>
      <c r="H42" s="286"/>
      <c r="I42" s="282"/>
      <c r="J42" s="286"/>
      <c r="K42" s="280"/>
      <c r="L42" s="287"/>
      <c r="M42" s="288"/>
      <c r="N42" s="289"/>
      <c r="O42" s="289"/>
      <c r="P42" s="282"/>
      <c r="Q42" s="289"/>
      <c r="R42" s="291"/>
      <c r="S42" s="282"/>
      <c r="T42" s="289"/>
    </row>
    <row r="43" spans="1:20" s="292" customFormat="1" ht="12">
      <c r="A43" s="280"/>
      <c r="B43" s="281"/>
      <c r="C43" s="282"/>
      <c r="D43" s="283"/>
      <c r="E43" s="284"/>
      <c r="F43" s="285"/>
      <c r="G43" s="282"/>
      <c r="H43" s="286"/>
      <c r="I43" s="282"/>
      <c r="J43" s="286"/>
      <c r="K43" s="280"/>
      <c r="L43" s="287"/>
      <c r="M43" s="288"/>
      <c r="N43" s="289"/>
      <c r="O43" s="289"/>
      <c r="P43" s="282"/>
      <c r="Q43" s="289"/>
      <c r="R43" s="291"/>
      <c r="S43" s="293"/>
      <c r="T43" s="289"/>
    </row>
    <row r="44" spans="1:20" s="292" customFormat="1" ht="12">
      <c r="A44" s="280"/>
      <c r="B44" s="281"/>
      <c r="C44" s="282"/>
      <c r="D44" s="283"/>
      <c r="E44" s="284"/>
      <c r="F44" s="285"/>
      <c r="G44" s="282"/>
      <c r="H44" s="286"/>
      <c r="I44" s="282"/>
      <c r="J44" s="286"/>
      <c r="K44" s="280"/>
      <c r="L44" s="287"/>
      <c r="M44" s="288"/>
      <c r="N44" s="289"/>
      <c r="O44" s="289"/>
      <c r="P44" s="282"/>
      <c r="Q44" s="289"/>
      <c r="R44" s="291"/>
      <c r="S44" s="293"/>
      <c r="T44" s="289"/>
    </row>
    <row r="45" spans="1:20" s="292" customFormat="1" ht="12">
      <c r="A45" s="280"/>
      <c r="B45" s="281"/>
      <c r="C45" s="282"/>
      <c r="D45" s="283"/>
      <c r="E45" s="284"/>
      <c r="F45" s="285"/>
      <c r="G45" s="282"/>
      <c r="H45" s="286"/>
      <c r="I45" s="282"/>
      <c r="J45" s="286"/>
      <c r="K45" s="280"/>
      <c r="L45" s="287"/>
      <c r="M45" s="288"/>
      <c r="N45" s="289"/>
      <c r="O45" s="289"/>
      <c r="P45" s="282"/>
      <c r="Q45" s="289"/>
      <c r="R45" s="291"/>
      <c r="S45" s="293"/>
      <c r="T45" s="289"/>
    </row>
    <row r="46" spans="1:20" s="292" customFormat="1" ht="12">
      <c r="A46" s="280"/>
      <c r="B46" s="281"/>
      <c r="C46" s="282"/>
      <c r="D46" s="283"/>
      <c r="E46" s="284"/>
      <c r="F46" s="285"/>
      <c r="G46" s="282"/>
      <c r="H46" s="286"/>
      <c r="I46" s="282"/>
      <c r="J46" s="286"/>
      <c r="K46" s="280"/>
      <c r="L46" s="287"/>
      <c r="M46" s="288"/>
      <c r="N46" s="289"/>
      <c r="O46" s="289"/>
      <c r="P46" s="282"/>
      <c r="Q46" s="289"/>
      <c r="R46" s="291"/>
      <c r="S46" s="293"/>
      <c r="T46" s="289"/>
    </row>
    <row r="47" spans="1:20" s="292" customFormat="1" ht="12">
      <c r="A47" s="280"/>
      <c r="B47" s="281"/>
      <c r="C47" s="282"/>
      <c r="D47" s="283"/>
      <c r="E47" s="284"/>
      <c r="F47" s="285"/>
      <c r="G47" s="282"/>
      <c r="H47" s="286"/>
      <c r="I47" s="282"/>
      <c r="J47" s="286"/>
      <c r="K47" s="280"/>
      <c r="L47" s="287"/>
      <c r="M47" s="288"/>
      <c r="N47" s="289"/>
      <c r="O47" s="289"/>
      <c r="P47" s="282"/>
      <c r="Q47" s="289"/>
      <c r="R47" s="291"/>
      <c r="S47" s="293"/>
      <c r="T47" s="289"/>
    </row>
    <row r="48" spans="1:20" s="292" customFormat="1" ht="12">
      <c r="A48" s="280"/>
      <c r="B48" s="281"/>
      <c r="C48" s="282"/>
      <c r="D48" s="283"/>
      <c r="E48" s="284"/>
      <c r="F48" s="285"/>
      <c r="G48" s="282"/>
      <c r="H48" s="286"/>
      <c r="I48" s="282"/>
      <c r="J48" s="286"/>
      <c r="K48" s="280"/>
      <c r="L48" s="287"/>
      <c r="M48" s="288"/>
      <c r="N48" s="289"/>
      <c r="O48" s="289"/>
      <c r="P48" s="282"/>
      <c r="Q48" s="289"/>
      <c r="R48" s="291"/>
      <c r="S48" s="293"/>
      <c r="T48" s="289"/>
    </row>
    <row r="49" spans="1:20" s="292" customFormat="1" ht="12">
      <c r="A49" s="280"/>
      <c r="B49" s="281"/>
      <c r="C49" s="282"/>
      <c r="D49" s="283"/>
      <c r="E49" s="284"/>
      <c r="F49" s="285"/>
      <c r="G49" s="282"/>
      <c r="H49" s="286"/>
      <c r="I49" s="282"/>
      <c r="J49" s="286"/>
      <c r="K49" s="280"/>
      <c r="L49" s="287"/>
      <c r="M49" s="288"/>
      <c r="N49" s="289"/>
      <c r="O49" s="289"/>
      <c r="P49" s="282"/>
      <c r="Q49" s="289"/>
      <c r="R49" s="291"/>
      <c r="S49" s="293"/>
      <c r="T49" s="289"/>
    </row>
    <row r="50" spans="1:20" s="292" customFormat="1" ht="12">
      <c r="A50" s="280"/>
      <c r="B50" s="281"/>
      <c r="C50" s="282"/>
      <c r="D50" s="283"/>
      <c r="E50" s="284"/>
      <c r="F50" s="285"/>
      <c r="G50" s="282"/>
      <c r="H50" s="286"/>
      <c r="I50" s="282"/>
      <c r="J50" s="286"/>
      <c r="K50" s="280"/>
      <c r="L50" s="287"/>
      <c r="M50" s="288"/>
      <c r="N50" s="289"/>
      <c r="O50" s="289"/>
      <c r="P50" s="282"/>
      <c r="Q50" s="289"/>
      <c r="R50" s="291"/>
      <c r="S50" s="293"/>
      <c r="T50" s="289"/>
    </row>
    <row r="51" spans="1:20" s="292" customFormat="1" ht="12">
      <c r="A51" s="280"/>
      <c r="B51" s="281"/>
      <c r="C51" s="282"/>
      <c r="D51" s="283"/>
      <c r="E51" s="284"/>
      <c r="F51" s="285"/>
      <c r="G51" s="282"/>
      <c r="H51" s="286"/>
      <c r="I51" s="282"/>
      <c r="J51" s="286"/>
      <c r="K51" s="280"/>
      <c r="L51" s="287"/>
      <c r="M51" s="288"/>
      <c r="N51" s="289"/>
      <c r="O51" s="289"/>
      <c r="P51" s="282"/>
      <c r="Q51" s="289"/>
      <c r="R51" s="291"/>
      <c r="S51" s="293"/>
      <c r="T51" s="289"/>
    </row>
    <row r="52" spans="1:20" s="292" customFormat="1" ht="12">
      <c r="A52" s="280"/>
      <c r="B52" s="281"/>
      <c r="C52" s="282"/>
      <c r="D52" s="283"/>
      <c r="E52" s="284"/>
      <c r="F52" s="285"/>
      <c r="G52" s="282"/>
      <c r="H52" s="286"/>
      <c r="I52" s="282"/>
      <c r="J52" s="286"/>
      <c r="K52" s="280"/>
      <c r="L52" s="287"/>
      <c r="M52" s="288"/>
      <c r="N52" s="289"/>
      <c r="O52" s="289"/>
      <c r="P52" s="282"/>
      <c r="Q52" s="289"/>
      <c r="R52" s="291"/>
      <c r="S52" s="293"/>
      <c r="T52" s="289"/>
    </row>
    <row r="53" spans="1:20" s="292" customFormat="1" ht="12">
      <c r="A53" s="280"/>
      <c r="B53" s="281"/>
      <c r="C53" s="282"/>
      <c r="D53" s="283"/>
      <c r="E53" s="284"/>
      <c r="F53" s="285"/>
      <c r="G53" s="282"/>
      <c r="H53" s="286"/>
      <c r="I53" s="282"/>
      <c r="J53" s="286"/>
      <c r="K53" s="280"/>
      <c r="L53" s="287"/>
      <c r="M53" s="288"/>
      <c r="N53" s="289"/>
      <c r="O53" s="289"/>
      <c r="P53" s="282"/>
      <c r="Q53" s="289"/>
      <c r="R53" s="291"/>
      <c r="S53" s="293"/>
      <c r="T53" s="289"/>
    </row>
    <row r="54" spans="1:20" s="292" customFormat="1" ht="12">
      <c r="A54" s="280"/>
      <c r="B54" s="281"/>
      <c r="C54" s="282"/>
      <c r="D54" s="283"/>
      <c r="E54" s="284"/>
      <c r="F54" s="285"/>
      <c r="G54" s="282"/>
      <c r="H54" s="286"/>
      <c r="I54" s="282"/>
      <c r="J54" s="286"/>
      <c r="K54" s="280"/>
      <c r="L54" s="287"/>
      <c r="M54" s="288"/>
      <c r="N54" s="289"/>
      <c r="O54" s="289"/>
      <c r="P54" s="282"/>
      <c r="Q54" s="289"/>
      <c r="R54" s="291"/>
      <c r="S54" s="293"/>
      <c r="T54" s="289"/>
    </row>
    <row r="55" spans="1:20" s="292" customFormat="1" ht="12">
      <c r="A55" s="280"/>
      <c r="B55" s="281"/>
      <c r="C55" s="282"/>
      <c r="D55" s="283"/>
      <c r="E55" s="284"/>
      <c r="F55" s="285"/>
      <c r="G55" s="282"/>
      <c r="H55" s="286"/>
      <c r="I55" s="282"/>
      <c r="J55" s="286"/>
      <c r="K55" s="280"/>
      <c r="L55" s="287"/>
      <c r="M55" s="288"/>
      <c r="N55" s="289"/>
      <c r="O55" s="289"/>
      <c r="P55" s="282"/>
      <c r="Q55" s="289"/>
      <c r="R55" s="291"/>
      <c r="S55" s="293"/>
      <c r="T55" s="289"/>
    </row>
    <row r="56" spans="1:20" s="292" customFormat="1" ht="12">
      <c r="A56" s="280"/>
      <c r="B56" s="281"/>
      <c r="C56" s="282"/>
      <c r="D56" s="283"/>
      <c r="E56" s="284"/>
      <c r="F56" s="285"/>
      <c r="G56" s="282"/>
      <c r="H56" s="286"/>
      <c r="I56" s="282"/>
      <c r="J56" s="286"/>
      <c r="K56" s="280"/>
      <c r="L56" s="287"/>
      <c r="M56" s="288"/>
      <c r="N56" s="289"/>
      <c r="O56" s="289"/>
      <c r="P56" s="282"/>
      <c r="Q56" s="289"/>
      <c r="R56" s="291"/>
      <c r="S56" s="293"/>
      <c r="T56" s="289"/>
    </row>
    <row r="57" spans="1:20" s="292" customFormat="1" ht="12">
      <c r="A57" s="280"/>
      <c r="B57" s="281"/>
      <c r="C57" s="282"/>
      <c r="D57" s="283"/>
      <c r="E57" s="284"/>
      <c r="F57" s="285"/>
      <c r="G57" s="282"/>
      <c r="H57" s="286"/>
      <c r="I57" s="282"/>
      <c r="J57" s="286"/>
      <c r="K57" s="280"/>
      <c r="L57" s="287"/>
      <c r="M57" s="288"/>
      <c r="N57" s="289"/>
      <c r="O57" s="289"/>
      <c r="P57" s="282"/>
      <c r="Q57" s="289"/>
      <c r="R57" s="291"/>
      <c r="S57" s="293"/>
      <c r="T57" s="289"/>
    </row>
    <row r="58" spans="1:20" s="292" customFormat="1" ht="12">
      <c r="A58" s="280"/>
      <c r="B58" s="281"/>
      <c r="C58" s="282"/>
      <c r="D58" s="283"/>
      <c r="E58" s="284"/>
      <c r="F58" s="285"/>
      <c r="G58" s="282"/>
      <c r="H58" s="286"/>
      <c r="I58" s="282"/>
      <c r="J58" s="286"/>
      <c r="K58" s="280"/>
      <c r="L58" s="287"/>
      <c r="M58" s="288"/>
      <c r="N58" s="289"/>
      <c r="O58" s="289"/>
      <c r="P58" s="282"/>
      <c r="Q58" s="289"/>
      <c r="R58" s="291"/>
      <c r="S58" s="293"/>
      <c r="T58" s="289"/>
    </row>
    <row r="59" spans="1:20" s="292" customFormat="1" ht="12">
      <c r="A59" s="280"/>
      <c r="B59" s="281"/>
      <c r="C59" s="282"/>
      <c r="D59" s="283"/>
      <c r="E59" s="284"/>
      <c r="F59" s="285"/>
      <c r="G59" s="285"/>
      <c r="H59" s="286"/>
      <c r="I59" s="282"/>
      <c r="J59" s="286"/>
      <c r="K59" s="280"/>
      <c r="L59" s="287"/>
      <c r="M59" s="288"/>
      <c r="N59" s="289"/>
      <c r="O59" s="289"/>
      <c r="P59" s="282"/>
      <c r="Q59" s="289"/>
      <c r="R59" s="291"/>
      <c r="S59" s="293"/>
      <c r="T59" s="289"/>
    </row>
    <row r="60" spans="1:20" s="292" customFormat="1" ht="12">
      <c r="A60" s="280"/>
      <c r="B60" s="281"/>
      <c r="C60" s="282"/>
      <c r="D60" s="283"/>
      <c r="E60" s="284"/>
      <c r="F60" s="285"/>
      <c r="G60" s="285"/>
      <c r="H60" s="286"/>
      <c r="I60" s="282"/>
      <c r="J60" s="286"/>
      <c r="K60" s="280"/>
      <c r="L60" s="287"/>
      <c r="M60" s="288"/>
      <c r="N60" s="289"/>
      <c r="O60" s="289"/>
      <c r="P60" s="282"/>
      <c r="Q60" s="289"/>
      <c r="R60" s="291"/>
      <c r="S60" s="293"/>
      <c r="T60" s="289"/>
    </row>
    <row r="61" spans="1:20" s="292" customFormat="1" ht="12">
      <c r="A61" s="280"/>
      <c r="B61" s="281"/>
      <c r="C61" s="282"/>
      <c r="D61" s="283"/>
      <c r="E61" s="284"/>
      <c r="F61" s="285"/>
      <c r="G61" s="285"/>
      <c r="H61" s="286"/>
      <c r="I61" s="282"/>
      <c r="J61" s="286"/>
      <c r="K61" s="280"/>
      <c r="L61" s="287"/>
      <c r="M61" s="288"/>
      <c r="N61" s="289"/>
      <c r="O61" s="289"/>
      <c r="P61" s="282"/>
      <c r="Q61" s="289"/>
      <c r="R61" s="291"/>
      <c r="S61" s="293"/>
      <c r="T61" s="289"/>
    </row>
    <row r="62" spans="1:20" s="292" customFormat="1" ht="12">
      <c r="A62" s="280"/>
      <c r="B62" s="281"/>
      <c r="C62" s="282"/>
      <c r="D62" s="283"/>
      <c r="E62" s="284"/>
      <c r="F62" s="285"/>
      <c r="G62" s="285"/>
      <c r="H62" s="286"/>
      <c r="I62" s="282"/>
      <c r="J62" s="286"/>
      <c r="K62" s="280"/>
      <c r="L62" s="287"/>
      <c r="M62" s="288"/>
      <c r="N62" s="289"/>
      <c r="O62" s="289"/>
      <c r="P62" s="282"/>
      <c r="Q62" s="289"/>
      <c r="R62" s="291"/>
      <c r="S62" s="293"/>
      <c r="T62" s="289"/>
    </row>
    <row r="63" spans="1:20" s="292" customFormat="1" ht="12">
      <c r="A63" s="280"/>
      <c r="B63" s="281"/>
      <c r="C63" s="282"/>
      <c r="D63" s="283"/>
      <c r="E63" s="284"/>
      <c r="F63" s="285"/>
      <c r="G63" s="285"/>
      <c r="H63" s="286"/>
      <c r="I63" s="282"/>
      <c r="J63" s="286"/>
      <c r="K63" s="280"/>
      <c r="L63" s="287"/>
      <c r="M63" s="288"/>
      <c r="N63" s="289"/>
      <c r="O63" s="289"/>
      <c r="P63" s="282"/>
      <c r="Q63" s="289"/>
      <c r="R63" s="291"/>
      <c r="S63" s="293"/>
      <c r="T63" s="289"/>
    </row>
    <row r="64" spans="1:20" s="292" customFormat="1" ht="12">
      <c r="A64" s="280"/>
      <c r="B64" s="281"/>
      <c r="C64" s="282"/>
      <c r="D64" s="283"/>
      <c r="E64" s="284"/>
      <c r="F64" s="285"/>
      <c r="G64" s="285"/>
      <c r="H64" s="286"/>
      <c r="I64" s="282"/>
      <c r="J64" s="286"/>
      <c r="K64" s="280"/>
      <c r="L64" s="287"/>
      <c r="M64" s="288"/>
      <c r="N64" s="289"/>
      <c r="O64" s="289"/>
      <c r="P64" s="282"/>
      <c r="Q64" s="289"/>
      <c r="R64" s="291"/>
      <c r="S64" s="293"/>
      <c r="T64" s="289"/>
    </row>
    <row r="65" spans="1:20" s="292" customFormat="1" ht="12">
      <c r="A65" s="280"/>
      <c r="B65" s="281"/>
      <c r="C65" s="282"/>
      <c r="D65" s="283"/>
      <c r="E65" s="284"/>
      <c r="F65" s="285"/>
      <c r="G65" s="285"/>
      <c r="H65" s="286"/>
      <c r="I65" s="282"/>
      <c r="J65" s="286"/>
      <c r="K65" s="280"/>
      <c r="L65" s="287"/>
      <c r="M65" s="288"/>
      <c r="N65" s="289"/>
      <c r="O65" s="289"/>
      <c r="P65" s="282"/>
      <c r="Q65" s="289"/>
      <c r="R65" s="291"/>
      <c r="S65" s="293"/>
      <c r="T65" s="289"/>
    </row>
    <row r="66" spans="1:20" s="292" customFormat="1" ht="12">
      <c r="A66" s="280"/>
      <c r="B66" s="281"/>
      <c r="C66" s="282"/>
      <c r="D66" s="283"/>
      <c r="E66" s="284"/>
      <c r="F66" s="285"/>
      <c r="G66" s="285"/>
      <c r="H66" s="286"/>
      <c r="I66" s="282"/>
      <c r="J66" s="286"/>
      <c r="K66" s="280"/>
      <c r="L66" s="287"/>
      <c r="M66" s="288"/>
      <c r="N66" s="289"/>
      <c r="O66" s="289"/>
      <c r="P66" s="282"/>
      <c r="Q66" s="289"/>
      <c r="R66" s="291"/>
      <c r="S66" s="293"/>
      <c r="T66" s="289"/>
    </row>
    <row r="67" spans="1:20" s="292" customFormat="1" ht="12">
      <c r="A67" s="280"/>
      <c r="B67" s="281"/>
      <c r="C67" s="282"/>
      <c r="D67" s="283"/>
      <c r="E67" s="284"/>
      <c r="F67" s="285"/>
      <c r="G67" s="285"/>
      <c r="H67" s="286"/>
      <c r="I67" s="282"/>
      <c r="J67" s="286"/>
      <c r="K67" s="280"/>
      <c r="L67" s="287"/>
      <c r="M67" s="288"/>
      <c r="N67" s="289"/>
      <c r="O67" s="289"/>
      <c r="P67" s="282"/>
      <c r="Q67" s="289"/>
      <c r="R67" s="291"/>
      <c r="S67" s="293"/>
      <c r="T67" s="289"/>
    </row>
    <row r="68" spans="1:20" s="292" customFormat="1" ht="12">
      <c r="A68" s="280"/>
      <c r="B68" s="281"/>
      <c r="C68" s="282"/>
      <c r="D68" s="283"/>
      <c r="E68" s="284"/>
      <c r="F68" s="285"/>
      <c r="G68" s="285"/>
      <c r="H68" s="286"/>
      <c r="I68" s="282"/>
      <c r="J68" s="286"/>
      <c r="K68" s="280"/>
      <c r="L68" s="287"/>
      <c r="M68" s="288"/>
      <c r="N68" s="289"/>
      <c r="O68" s="289"/>
      <c r="P68" s="282"/>
      <c r="Q68" s="289"/>
      <c r="R68" s="291"/>
      <c r="S68" s="293"/>
      <c r="T68" s="289"/>
    </row>
    <row r="69" spans="1:20" s="292" customFormat="1" ht="12">
      <c r="A69" s="280"/>
      <c r="B69" s="281"/>
      <c r="C69" s="282"/>
      <c r="D69" s="283"/>
      <c r="E69" s="284"/>
      <c r="F69" s="285"/>
      <c r="G69" s="285"/>
      <c r="H69" s="286"/>
      <c r="I69" s="282"/>
      <c r="J69" s="286"/>
      <c r="K69" s="280"/>
      <c r="L69" s="287"/>
      <c r="M69" s="288"/>
      <c r="N69" s="289"/>
      <c r="O69" s="289"/>
      <c r="P69" s="282"/>
      <c r="Q69" s="289"/>
      <c r="R69" s="291"/>
      <c r="S69" s="293"/>
      <c r="T69" s="289"/>
    </row>
    <row r="70" spans="1:20" s="292" customFormat="1" ht="12">
      <c r="A70" s="280"/>
      <c r="B70" s="281"/>
      <c r="C70" s="282"/>
      <c r="D70" s="283"/>
      <c r="E70" s="284"/>
      <c r="F70" s="285"/>
      <c r="G70" s="285"/>
      <c r="H70" s="286"/>
      <c r="I70" s="282"/>
      <c r="J70" s="286"/>
      <c r="K70" s="280"/>
      <c r="L70" s="287"/>
      <c r="M70" s="288"/>
      <c r="N70" s="289"/>
      <c r="O70" s="289"/>
      <c r="P70" s="282"/>
      <c r="Q70" s="289"/>
      <c r="R70" s="291"/>
      <c r="S70" s="293"/>
      <c r="T70" s="289"/>
    </row>
    <row r="71" spans="1:20" s="292" customFormat="1" ht="12">
      <c r="A71" s="280"/>
      <c r="B71" s="281"/>
      <c r="C71" s="282"/>
      <c r="D71" s="283"/>
      <c r="E71" s="284"/>
      <c r="F71" s="285"/>
      <c r="G71" s="285"/>
      <c r="H71" s="286"/>
      <c r="I71" s="282"/>
      <c r="J71" s="286"/>
      <c r="K71" s="280"/>
      <c r="L71" s="287"/>
      <c r="M71" s="288"/>
      <c r="N71" s="289"/>
      <c r="O71" s="289"/>
      <c r="P71" s="282"/>
      <c r="Q71" s="289"/>
      <c r="R71" s="291"/>
      <c r="S71" s="293"/>
      <c r="T71" s="289"/>
    </row>
    <row r="72" spans="1:20" s="292" customFormat="1" ht="12">
      <c r="A72" s="280"/>
      <c r="B72" s="281"/>
      <c r="C72" s="282"/>
      <c r="D72" s="283"/>
      <c r="E72" s="284"/>
      <c r="F72" s="285"/>
      <c r="G72" s="285"/>
      <c r="H72" s="286"/>
      <c r="I72" s="282"/>
      <c r="J72" s="286"/>
      <c r="K72" s="280"/>
      <c r="L72" s="287"/>
      <c r="M72" s="288"/>
      <c r="N72" s="289"/>
      <c r="O72" s="289"/>
      <c r="P72" s="282"/>
      <c r="Q72" s="289"/>
      <c r="R72" s="291"/>
      <c r="S72" s="293"/>
      <c r="T72" s="289"/>
    </row>
    <row r="73" spans="1:20" s="292" customFormat="1" ht="12">
      <c r="A73" s="280"/>
      <c r="B73" s="281"/>
      <c r="C73" s="282"/>
      <c r="D73" s="283"/>
      <c r="E73" s="284"/>
      <c r="F73" s="285"/>
      <c r="G73" s="285"/>
      <c r="H73" s="286"/>
      <c r="I73" s="282"/>
      <c r="J73" s="286"/>
      <c r="K73" s="280"/>
      <c r="L73" s="287"/>
      <c r="M73" s="288"/>
      <c r="N73" s="289"/>
      <c r="O73" s="289"/>
      <c r="P73" s="282"/>
      <c r="Q73" s="289"/>
      <c r="R73" s="291"/>
      <c r="S73" s="293"/>
      <c r="T73" s="289"/>
    </row>
    <row r="74" spans="1:20" s="292" customFormat="1" ht="12">
      <c r="A74" s="280"/>
      <c r="B74" s="281"/>
      <c r="C74" s="282"/>
      <c r="D74" s="283"/>
      <c r="E74" s="284"/>
      <c r="F74" s="285"/>
      <c r="G74" s="285"/>
      <c r="H74" s="286"/>
      <c r="I74" s="282"/>
      <c r="J74" s="286"/>
      <c r="K74" s="280"/>
      <c r="L74" s="287"/>
      <c r="M74" s="288"/>
      <c r="N74" s="289"/>
      <c r="O74" s="289"/>
      <c r="P74" s="282"/>
      <c r="Q74" s="289"/>
      <c r="R74" s="291"/>
      <c r="S74" s="293"/>
      <c r="T74" s="289"/>
    </row>
    <row r="75" spans="1:20" s="292" customFormat="1" ht="12">
      <c r="A75" s="280"/>
      <c r="B75" s="281"/>
      <c r="C75" s="282"/>
      <c r="D75" s="283"/>
      <c r="E75" s="284"/>
      <c r="F75" s="285"/>
      <c r="G75" s="285"/>
      <c r="H75" s="286"/>
      <c r="I75" s="282"/>
      <c r="J75" s="286"/>
      <c r="K75" s="280"/>
      <c r="L75" s="287"/>
      <c r="M75" s="288"/>
      <c r="N75" s="289"/>
      <c r="O75" s="289"/>
      <c r="P75" s="282"/>
      <c r="Q75" s="289"/>
      <c r="R75" s="291"/>
      <c r="S75" s="293"/>
      <c r="T75" s="289"/>
    </row>
    <row r="76" spans="1:20" s="292" customFormat="1" ht="12">
      <c r="A76" s="280"/>
      <c r="B76" s="281"/>
      <c r="C76" s="282"/>
      <c r="D76" s="283"/>
      <c r="E76" s="284"/>
      <c r="F76" s="285"/>
      <c r="G76" s="285"/>
      <c r="H76" s="286"/>
      <c r="I76" s="282"/>
      <c r="J76" s="286"/>
      <c r="K76" s="280"/>
      <c r="L76" s="287"/>
      <c r="M76" s="288"/>
      <c r="N76" s="289"/>
      <c r="O76" s="289"/>
      <c r="P76" s="282"/>
      <c r="Q76" s="289"/>
      <c r="R76" s="291"/>
      <c r="S76" s="293"/>
      <c r="T76" s="289"/>
    </row>
    <row r="77" spans="1:20" s="292" customFormat="1" ht="12">
      <c r="A77" s="280"/>
      <c r="B77" s="281"/>
      <c r="C77" s="282"/>
      <c r="D77" s="283"/>
      <c r="E77" s="284"/>
      <c r="F77" s="285"/>
      <c r="G77" s="285"/>
      <c r="H77" s="286"/>
      <c r="I77" s="282"/>
      <c r="J77" s="286"/>
      <c r="K77" s="280"/>
      <c r="L77" s="287"/>
      <c r="M77" s="288"/>
      <c r="N77" s="289"/>
      <c r="O77" s="289"/>
      <c r="P77" s="282"/>
      <c r="Q77" s="289"/>
      <c r="R77" s="291"/>
      <c r="S77" s="293"/>
      <c r="T77" s="289"/>
    </row>
    <row r="78" spans="1:20" s="292" customFormat="1" ht="12">
      <c r="A78" s="280"/>
      <c r="B78" s="281"/>
      <c r="C78" s="282"/>
      <c r="D78" s="283"/>
      <c r="E78" s="284"/>
      <c r="F78" s="285"/>
      <c r="G78" s="285"/>
      <c r="H78" s="286"/>
      <c r="I78" s="282"/>
      <c r="J78" s="286"/>
      <c r="K78" s="280"/>
      <c r="L78" s="287"/>
      <c r="M78" s="288"/>
      <c r="N78" s="289"/>
      <c r="O78" s="289"/>
      <c r="P78" s="282"/>
      <c r="Q78" s="289"/>
      <c r="R78" s="291"/>
      <c r="S78" s="293"/>
      <c r="T78" s="289"/>
    </row>
    <row r="79" spans="1:20" s="292" customFormat="1" ht="12">
      <c r="A79" s="280"/>
      <c r="B79" s="281"/>
      <c r="C79" s="282"/>
      <c r="D79" s="283"/>
      <c r="E79" s="284"/>
      <c r="F79" s="285"/>
      <c r="G79" s="285"/>
      <c r="H79" s="286"/>
      <c r="I79" s="282"/>
      <c r="J79" s="286"/>
      <c r="K79" s="280"/>
      <c r="L79" s="287"/>
      <c r="M79" s="288"/>
      <c r="N79" s="289"/>
      <c r="O79" s="289"/>
      <c r="P79" s="282"/>
      <c r="Q79" s="289"/>
      <c r="R79" s="291"/>
      <c r="S79" s="293"/>
      <c r="T79" s="289"/>
    </row>
    <row r="80" spans="1:20" s="292" customFormat="1" ht="12">
      <c r="A80" s="280"/>
      <c r="B80" s="281"/>
      <c r="C80" s="282"/>
      <c r="D80" s="283"/>
      <c r="E80" s="284"/>
      <c r="F80" s="285"/>
      <c r="G80" s="285"/>
      <c r="H80" s="286"/>
      <c r="I80" s="282"/>
      <c r="J80" s="286"/>
      <c r="K80" s="280"/>
      <c r="L80" s="287"/>
      <c r="M80" s="288"/>
      <c r="N80" s="289"/>
      <c r="O80" s="289"/>
      <c r="P80" s="282"/>
      <c r="Q80" s="289"/>
      <c r="R80" s="291"/>
      <c r="S80" s="293"/>
      <c r="T80" s="289"/>
    </row>
    <row r="81" spans="1:20" s="292" customFormat="1" ht="12">
      <c r="A81" s="280"/>
      <c r="B81" s="281"/>
      <c r="C81" s="282"/>
      <c r="D81" s="283"/>
      <c r="E81" s="284"/>
      <c r="F81" s="285"/>
      <c r="G81" s="285"/>
      <c r="H81" s="286"/>
      <c r="I81" s="282"/>
      <c r="J81" s="286"/>
      <c r="K81" s="280"/>
      <c r="L81" s="287"/>
      <c r="M81" s="288"/>
      <c r="N81" s="289"/>
      <c r="O81" s="289"/>
      <c r="P81" s="293"/>
      <c r="Q81" s="289"/>
      <c r="R81" s="291"/>
      <c r="S81" s="293"/>
      <c r="T81" s="289"/>
    </row>
    <row r="82" spans="1:20" s="292" customFormat="1" ht="12">
      <c r="A82" s="280"/>
      <c r="B82" s="281"/>
      <c r="C82" s="282"/>
      <c r="D82" s="283"/>
      <c r="E82" s="284"/>
      <c r="F82" s="285"/>
      <c r="G82" s="285"/>
      <c r="H82" s="286"/>
      <c r="I82" s="282"/>
      <c r="J82" s="286"/>
      <c r="K82" s="280"/>
      <c r="L82" s="287"/>
      <c r="M82" s="288"/>
      <c r="N82" s="289"/>
      <c r="O82" s="289"/>
      <c r="P82" s="293"/>
      <c r="Q82" s="289"/>
      <c r="R82" s="291"/>
      <c r="S82" s="293"/>
      <c r="T82" s="289"/>
    </row>
    <row r="83" spans="1:20" s="292" customFormat="1" ht="12">
      <c r="A83" s="280"/>
      <c r="B83" s="281"/>
      <c r="C83" s="282"/>
      <c r="D83" s="283"/>
      <c r="E83" s="284"/>
      <c r="F83" s="285"/>
      <c r="G83" s="285"/>
      <c r="H83" s="286"/>
      <c r="I83" s="282"/>
      <c r="J83" s="286"/>
      <c r="K83" s="280"/>
      <c r="L83" s="287"/>
      <c r="M83" s="288"/>
      <c r="N83" s="289"/>
      <c r="O83" s="289"/>
      <c r="P83" s="293"/>
      <c r="Q83" s="289"/>
      <c r="R83" s="291"/>
      <c r="S83" s="293"/>
      <c r="T83" s="289"/>
    </row>
    <row r="84" spans="1:20" s="292" customFormat="1" ht="12">
      <c r="A84" s="280"/>
      <c r="B84" s="281"/>
      <c r="C84" s="282"/>
      <c r="D84" s="283"/>
      <c r="E84" s="284"/>
      <c r="F84" s="285"/>
      <c r="G84" s="285"/>
      <c r="H84" s="286"/>
      <c r="I84" s="282"/>
      <c r="J84" s="286"/>
      <c r="K84" s="280"/>
      <c r="L84" s="287"/>
      <c r="M84" s="288"/>
      <c r="N84" s="289"/>
      <c r="O84" s="289"/>
      <c r="P84" s="293"/>
      <c r="Q84" s="289"/>
      <c r="R84" s="291"/>
      <c r="S84" s="293"/>
      <c r="T84" s="289"/>
    </row>
    <row r="85" spans="1:20" s="292" customFormat="1" ht="12">
      <c r="A85" s="280"/>
      <c r="B85" s="281"/>
      <c r="C85" s="282"/>
      <c r="D85" s="283"/>
      <c r="E85" s="284"/>
      <c r="F85" s="285"/>
      <c r="G85" s="285"/>
      <c r="H85" s="286"/>
      <c r="I85" s="282"/>
      <c r="J85" s="286"/>
      <c r="K85" s="280"/>
      <c r="L85" s="287"/>
      <c r="M85" s="288"/>
      <c r="N85" s="289"/>
      <c r="O85" s="289"/>
      <c r="P85" s="293"/>
      <c r="Q85" s="289"/>
      <c r="R85" s="291"/>
      <c r="S85" s="293"/>
      <c r="T85" s="289"/>
    </row>
    <row r="86" spans="1:20" s="292" customFormat="1" ht="12">
      <c r="A86" s="280"/>
      <c r="B86" s="281"/>
      <c r="C86" s="282"/>
      <c r="D86" s="283"/>
      <c r="E86" s="284"/>
      <c r="F86" s="285"/>
      <c r="G86" s="285"/>
      <c r="H86" s="286"/>
      <c r="I86" s="282"/>
      <c r="J86" s="286"/>
      <c r="K86" s="280"/>
      <c r="L86" s="287"/>
      <c r="M86" s="288"/>
      <c r="N86" s="289"/>
      <c r="O86" s="289"/>
      <c r="P86" s="293"/>
      <c r="Q86" s="289"/>
      <c r="R86" s="291"/>
      <c r="S86" s="293"/>
      <c r="T86" s="289"/>
    </row>
    <row r="87" spans="1:20" s="292" customFormat="1" ht="12">
      <c r="A87" s="280"/>
      <c r="B87" s="281"/>
      <c r="C87" s="282"/>
      <c r="D87" s="283"/>
      <c r="E87" s="284"/>
      <c r="F87" s="285"/>
      <c r="G87" s="285"/>
      <c r="H87" s="286"/>
      <c r="I87" s="282"/>
      <c r="J87" s="286"/>
      <c r="K87" s="280"/>
      <c r="L87" s="287"/>
      <c r="M87" s="288"/>
      <c r="N87" s="289"/>
      <c r="O87" s="289"/>
      <c r="P87" s="293"/>
      <c r="Q87" s="289"/>
      <c r="R87" s="291"/>
      <c r="S87" s="293"/>
      <c r="T87" s="289"/>
    </row>
    <row r="88" spans="1:20" s="292" customFormat="1" ht="12">
      <c r="A88" s="280"/>
      <c r="B88" s="281"/>
      <c r="C88" s="282"/>
      <c r="D88" s="283"/>
      <c r="E88" s="284"/>
      <c r="F88" s="285"/>
      <c r="G88" s="285"/>
      <c r="H88" s="286"/>
      <c r="I88" s="282"/>
      <c r="J88" s="286"/>
      <c r="K88" s="280"/>
      <c r="L88" s="287"/>
      <c r="M88" s="288"/>
      <c r="N88" s="289"/>
      <c r="O88" s="289"/>
      <c r="P88" s="293"/>
      <c r="Q88" s="289"/>
      <c r="R88" s="291"/>
      <c r="S88" s="293"/>
      <c r="T88" s="289"/>
    </row>
    <row r="89" spans="1:20" s="292" customFormat="1" ht="12">
      <c r="A89" s="280"/>
      <c r="B89" s="281"/>
      <c r="C89" s="282"/>
      <c r="D89" s="283"/>
      <c r="E89" s="284"/>
      <c r="F89" s="285"/>
      <c r="G89" s="285"/>
      <c r="H89" s="286"/>
      <c r="I89" s="282"/>
      <c r="J89" s="286"/>
      <c r="K89" s="280"/>
      <c r="L89" s="287"/>
      <c r="M89" s="288"/>
      <c r="N89" s="289"/>
      <c r="O89" s="289"/>
      <c r="P89" s="293"/>
      <c r="Q89" s="289"/>
      <c r="R89" s="291"/>
      <c r="S89" s="293"/>
      <c r="T89" s="289"/>
    </row>
    <row r="90" spans="1:20" s="292" customFormat="1" ht="12">
      <c r="A90" s="280"/>
      <c r="B90" s="281"/>
      <c r="C90" s="282"/>
      <c r="D90" s="283"/>
      <c r="E90" s="284"/>
      <c r="F90" s="285"/>
      <c r="G90" s="285"/>
      <c r="H90" s="286"/>
      <c r="I90" s="282"/>
      <c r="J90" s="286"/>
      <c r="K90" s="280"/>
      <c r="L90" s="287"/>
      <c r="M90" s="288"/>
      <c r="N90" s="289"/>
      <c r="O90" s="289"/>
      <c r="P90" s="293"/>
      <c r="Q90" s="289"/>
      <c r="R90" s="291"/>
      <c r="S90" s="293"/>
      <c r="T90" s="289"/>
    </row>
    <row r="91" spans="1:20" s="292" customFormat="1" ht="12">
      <c r="A91" s="280"/>
      <c r="B91" s="281"/>
      <c r="C91" s="282"/>
      <c r="D91" s="283"/>
      <c r="E91" s="284"/>
      <c r="F91" s="285"/>
      <c r="G91" s="285"/>
      <c r="H91" s="286"/>
      <c r="I91" s="282"/>
      <c r="J91" s="286"/>
      <c r="K91" s="280"/>
      <c r="L91" s="287"/>
      <c r="M91" s="288"/>
      <c r="N91" s="289"/>
      <c r="O91" s="289"/>
      <c r="P91" s="293"/>
      <c r="Q91" s="289"/>
      <c r="R91" s="291"/>
      <c r="S91" s="293"/>
      <c r="T91" s="289"/>
    </row>
    <row r="92" spans="1:20" s="292" customFormat="1" ht="12">
      <c r="A92" s="280"/>
      <c r="B92" s="281"/>
      <c r="C92" s="282"/>
      <c r="D92" s="283"/>
      <c r="E92" s="284"/>
      <c r="F92" s="285"/>
      <c r="G92" s="285"/>
      <c r="H92" s="286"/>
      <c r="I92" s="282"/>
      <c r="J92" s="286"/>
      <c r="K92" s="280"/>
      <c r="L92" s="287"/>
      <c r="M92" s="288"/>
      <c r="N92" s="289"/>
      <c r="O92" s="289"/>
      <c r="P92" s="293"/>
      <c r="Q92" s="289"/>
      <c r="R92" s="291"/>
      <c r="S92" s="293"/>
      <c r="T92" s="289"/>
    </row>
    <row r="93" spans="1:20" s="292" customFormat="1" ht="12">
      <c r="A93" s="280"/>
      <c r="B93" s="281"/>
      <c r="C93" s="282"/>
      <c r="D93" s="283"/>
      <c r="E93" s="284"/>
      <c r="F93" s="285"/>
      <c r="G93" s="285"/>
      <c r="H93" s="286"/>
      <c r="I93" s="282"/>
      <c r="J93" s="286"/>
      <c r="K93" s="280"/>
      <c r="L93" s="287"/>
      <c r="M93" s="288"/>
      <c r="N93" s="289"/>
      <c r="O93" s="289"/>
      <c r="P93" s="293"/>
      <c r="Q93" s="289"/>
      <c r="R93" s="291"/>
      <c r="S93" s="293"/>
      <c r="T93" s="289"/>
    </row>
    <row r="94" spans="1:20" s="292" customFormat="1" ht="12">
      <c r="A94" s="280"/>
      <c r="B94" s="281"/>
      <c r="C94" s="282"/>
      <c r="D94" s="283"/>
      <c r="E94" s="284"/>
      <c r="F94" s="285"/>
      <c r="G94" s="285"/>
      <c r="H94" s="286"/>
      <c r="I94" s="282"/>
      <c r="J94" s="286"/>
      <c r="K94" s="280"/>
      <c r="L94" s="287"/>
      <c r="M94" s="288"/>
      <c r="N94" s="289"/>
      <c r="O94" s="289"/>
      <c r="P94" s="293"/>
      <c r="Q94" s="289"/>
      <c r="R94" s="291"/>
      <c r="S94" s="293"/>
      <c r="T94" s="289"/>
    </row>
    <row r="95" spans="1:20" s="292" customFormat="1" ht="12">
      <c r="A95" s="280"/>
      <c r="B95" s="281"/>
      <c r="C95" s="282"/>
      <c r="D95" s="283"/>
      <c r="E95" s="284"/>
      <c r="F95" s="285"/>
      <c r="G95" s="285"/>
      <c r="H95" s="286"/>
      <c r="I95" s="282"/>
      <c r="J95" s="286"/>
      <c r="K95" s="280"/>
      <c r="L95" s="287"/>
      <c r="M95" s="288"/>
      <c r="N95" s="289"/>
      <c r="O95" s="289"/>
      <c r="P95" s="293"/>
      <c r="Q95" s="289"/>
      <c r="R95" s="291"/>
      <c r="S95" s="293"/>
      <c r="T95" s="289"/>
    </row>
    <row r="96" spans="1:20" s="292" customFormat="1" ht="12">
      <c r="A96" s="280"/>
      <c r="B96" s="281"/>
      <c r="C96" s="282"/>
      <c r="D96" s="283"/>
      <c r="E96" s="284"/>
      <c r="F96" s="285"/>
      <c r="G96" s="285"/>
      <c r="H96" s="286"/>
      <c r="I96" s="282"/>
      <c r="J96" s="286"/>
      <c r="K96" s="280"/>
      <c r="L96" s="287"/>
      <c r="M96" s="288"/>
      <c r="N96" s="289"/>
      <c r="O96" s="289"/>
      <c r="P96" s="293"/>
      <c r="Q96" s="289"/>
      <c r="R96" s="291"/>
      <c r="S96" s="293"/>
      <c r="T96" s="289"/>
    </row>
    <row r="97" spans="1:20" s="292" customFormat="1" ht="12">
      <c r="A97" s="280"/>
      <c r="B97" s="281"/>
      <c r="C97" s="282"/>
      <c r="D97" s="283"/>
      <c r="E97" s="284"/>
      <c r="F97" s="285"/>
      <c r="G97" s="285"/>
      <c r="H97" s="286"/>
      <c r="I97" s="282"/>
      <c r="J97" s="286"/>
      <c r="K97" s="280"/>
      <c r="L97" s="287"/>
      <c r="M97" s="288"/>
      <c r="N97" s="289"/>
      <c r="O97" s="289"/>
      <c r="P97" s="293"/>
      <c r="Q97" s="289"/>
      <c r="R97" s="291"/>
      <c r="S97" s="293"/>
      <c r="T97" s="289"/>
    </row>
    <row r="98" spans="1:20" s="292" customFormat="1" ht="12">
      <c r="A98" s="280"/>
      <c r="B98" s="281"/>
      <c r="C98" s="282"/>
      <c r="D98" s="283"/>
      <c r="E98" s="284"/>
      <c r="F98" s="285"/>
      <c r="G98" s="285"/>
      <c r="H98" s="286"/>
      <c r="I98" s="282"/>
      <c r="J98" s="286"/>
      <c r="K98" s="280"/>
      <c r="L98" s="287"/>
      <c r="M98" s="288"/>
      <c r="N98" s="289"/>
      <c r="O98" s="289"/>
      <c r="P98" s="293"/>
      <c r="Q98" s="289"/>
      <c r="R98" s="291"/>
      <c r="S98" s="293"/>
      <c r="T98" s="289"/>
    </row>
    <row r="99" spans="1:20" s="292" customFormat="1" ht="12">
      <c r="A99" s="280"/>
      <c r="B99" s="281"/>
      <c r="C99" s="282"/>
      <c r="D99" s="283"/>
      <c r="E99" s="284"/>
      <c r="F99" s="285"/>
      <c r="G99" s="285"/>
      <c r="H99" s="286"/>
      <c r="I99" s="282"/>
      <c r="J99" s="286"/>
      <c r="K99" s="280"/>
      <c r="L99" s="287"/>
      <c r="M99" s="288"/>
      <c r="N99" s="289"/>
      <c r="O99" s="289"/>
      <c r="P99" s="293"/>
      <c r="Q99" s="289"/>
      <c r="R99" s="291"/>
      <c r="S99" s="293"/>
      <c r="T99" s="289"/>
    </row>
    <row r="100" spans="1:20" s="292" customFormat="1" ht="12">
      <c r="A100" s="280"/>
      <c r="B100" s="281"/>
      <c r="C100" s="282"/>
      <c r="D100" s="283"/>
      <c r="E100" s="284"/>
      <c r="F100" s="285"/>
      <c r="G100" s="285"/>
      <c r="H100" s="286"/>
      <c r="I100" s="282"/>
      <c r="J100" s="286"/>
      <c r="K100" s="280"/>
      <c r="L100" s="287"/>
      <c r="M100" s="288"/>
      <c r="N100" s="289"/>
      <c r="O100" s="289"/>
      <c r="P100" s="293"/>
      <c r="Q100" s="289"/>
      <c r="R100" s="291"/>
      <c r="S100" s="293"/>
      <c r="T100" s="289"/>
    </row>
    <row r="101" spans="1:20" s="217" customFormat="1" ht="12">
      <c r="A101" s="216"/>
      <c r="B101" s="294"/>
      <c r="C101" s="295"/>
      <c r="D101" s="296"/>
      <c r="E101" s="297"/>
      <c r="F101" s="298"/>
      <c r="G101" s="298"/>
      <c r="H101" s="299"/>
      <c r="I101" s="295"/>
      <c r="J101" s="299"/>
      <c r="K101" s="216"/>
      <c r="L101" s="300"/>
      <c r="M101" s="301"/>
      <c r="N101" s="229"/>
      <c r="O101" s="229"/>
      <c r="P101" s="230"/>
      <c r="Q101" s="229"/>
      <c r="R101" s="302"/>
      <c r="S101" s="230"/>
      <c r="T101" s="229"/>
    </row>
    <row r="102" spans="1:20" s="217" customFormat="1" ht="12">
      <c r="A102" s="216"/>
      <c r="B102" s="294"/>
      <c r="C102" s="295"/>
      <c r="D102" s="296"/>
      <c r="E102" s="297"/>
      <c r="F102" s="298"/>
      <c r="G102" s="298"/>
      <c r="H102" s="299"/>
      <c r="I102" s="295"/>
      <c r="J102" s="299"/>
      <c r="K102" s="216"/>
      <c r="L102" s="300"/>
      <c r="M102" s="301"/>
      <c r="N102" s="229"/>
      <c r="O102" s="229"/>
      <c r="P102" s="230"/>
      <c r="Q102" s="229"/>
      <c r="R102" s="302"/>
      <c r="S102" s="230"/>
      <c r="T102" s="229"/>
    </row>
    <row r="103" spans="1:20" s="217" customFormat="1" ht="12">
      <c r="A103" s="216"/>
      <c r="B103" s="294"/>
      <c r="C103" s="295"/>
      <c r="D103" s="296"/>
      <c r="E103" s="297"/>
      <c r="F103" s="298"/>
      <c r="G103" s="298"/>
      <c r="H103" s="299"/>
      <c r="I103" s="295"/>
      <c r="J103" s="299"/>
      <c r="K103" s="216"/>
      <c r="L103" s="300"/>
      <c r="M103" s="301"/>
      <c r="N103" s="229"/>
      <c r="O103" s="229"/>
      <c r="P103" s="230"/>
      <c r="Q103" s="229"/>
      <c r="R103" s="302"/>
      <c r="S103" s="230"/>
      <c r="T103" s="229"/>
    </row>
    <row r="104" spans="1:20" s="217" customFormat="1" ht="12">
      <c r="A104" s="216"/>
      <c r="B104" s="294"/>
      <c r="C104" s="295"/>
      <c r="D104" s="296"/>
      <c r="E104" s="297"/>
      <c r="F104" s="298"/>
      <c r="G104" s="298"/>
      <c r="H104" s="299"/>
      <c r="I104" s="295"/>
      <c r="J104" s="299"/>
      <c r="K104" s="216"/>
      <c r="L104" s="300"/>
      <c r="M104" s="301"/>
      <c r="N104" s="229"/>
      <c r="O104" s="229"/>
      <c r="P104" s="230"/>
      <c r="Q104" s="229"/>
      <c r="R104" s="302"/>
      <c r="S104" s="230"/>
      <c r="T104" s="229"/>
    </row>
    <row r="105" spans="1:20" s="217" customFormat="1" ht="12">
      <c r="A105" s="216"/>
      <c r="B105" s="294"/>
      <c r="C105" s="295"/>
      <c r="D105" s="296"/>
      <c r="E105" s="297"/>
      <c r="F105" s="298"/>
      <c r="G105" s="298"/>
      <c r="H105" s="299"/>
      <c r="I105" s="295"/>
      <c r="J105" s="299"/>
      <c r="K105" s="216"/>
      <c r="L105" s="300"/>
      <c r="M105" s="301"/>
      <c r="N105" s="229"/>
      <c r="O105" s="229"/>
      <c r="P105" s="230"/>
      <c r="Q105" s="229"/>
      <c r="R105" s="302"/>
      <c r="S105" s="230"/>
      <c r="T105" s="229"/>
    </row>
    <row r="106" spans="1:20" s="217" customFormat="1" ht="12">
      <c r="A106" s="216"/>
      <c r="B106" s="294"/>
      <c r="C106" s="295"/>
      <c r="D106" s="296"/>
      <c r="E106" s="297"/>
      <c r="F106" s="298"/>
      <c r="G106" s="298"/>
      <c r="H106" s="299"/>
      <c r="I106" s="295"/>
      <c r="J106" s="299"/>
      <c r="K106" s="216"/>
      <c r="L106" s="300"/>
      <c r="M106" s="301"/>
      <c r="N106" s="229"/>
      <c r="O106" s="229"/>
      <c r="P106" s="230"/>
      <c r="Q106" s="229"/>
      <c r="R106" s="302"/>
      <c r="S106" s="230"/>
      <c r="T106" s="229"/>
    </row>
    <row r="107" spans="1:20" s="217" customFormat="1" ht="12">
      <c r="A107" s="216"/>
      <c r="B107" s="294"/>
      <c r="C107" s="295"/>
      <c r="D107" s="296"/>
      <c r="E107" s="297"/>
      <c r="F107" s="298"/>
      <c r="G107" s="298"/>
      <c r="H107" s="299"/>
      <c r="I107" s="295"/>
      <c r="J107" s="299"/>
      <c r="K107" s="216"/>
      <c r="L107" s="300"/>
      <c r="M107" s="301"/>
      <c r="N107" s="229"/>
      <c r="O107" s="229"/>
      <c r="P107" s="230"/>
      <c r="Q107" s="229"/>
      <c r="R107" s="302"/>
      <c r="S107" s="230"/>
      <c r="T107" s="229"/>
    </row>
    <row r="108" spans="1:20" s="217" customFormat="1" ht="12">
      <c r="A108" s="216"/>
      <c r="B108" s="294"/>
      <c r="C108" s="295"/>
      <c r="D108" s="296"/>
      <c r="E108" s="297"/>
      <c r="F108" s="298"/>
      <c r="G108" s="298"/>
      <c r="H108" s="299"/>
      <c r="I108" s="295"/>
      <c r="J108" s="299"/>
      <c r="K108" s="216"/>
      <c r="L108" s="300"/>
      <c r="M108" s="301"/>
      <c r="N108" s="229"/>
      <c r="O108" s="229"/>
      <c r="P108" s="230"/>
      <c r="Q108" s="229"/>
      <c r="R108" s="302"/>
      <c r="S108" s="230"/>
      <c r="T108" s="229"/>
    </row>
    <row r="109" spans="1:20" s="217" customFormat="1" ht="12">
      <c r="A109" s="216"/>
      <c r="B109" s="294"/>
      <c r="C109" s="295"/>
      <c r="D109" s="296"/>
      <c r="E109" s="297"/>
      <c r="F109" s="298"/>
      <c r="G109" s="298"/>
      <c r="H109" s="299"/>
      <c r="I109" s="295"/>
      <c r="J109" s="299"/>
      <c r="K109" s="216"/>
      <c r="L109" s="300"/>
      <c r="M109" s="301"/>
      <c r="N109" s="229"/>
      <c r="O109" s="229"/>
      <c r="P109" s="230"/>
      <c r="Q109" s="229"/>
      <c r="R109" s="302"/>
      <c r="S109" s="230"/>
      <c r="T109" s="229"/>
    </row>
    <row r="110" spans="1:20" s="217" customFormat="1" ht="12">
      <c r="A110" s="216"/>
      <c r="B110" s="294"/>
      <c r="C110" s="295"/>
      <c r="D110" s="296"/>
      <c r="E110" s="297"/>
      <c r="F110" s="298"/>
      <c r="G110" s="298"/>
      <c r="H110" s="299"/>
      <c r="I110" s="295"/>
      <c r="J110" s="299"/>
      <c r="K110" s="216"/>
      <c r="L110" s="300"/>
      <c r="M110" s="301"/>
      <c r="N110" s="229"/>
      <c r="O110" s="229"/>
      <c r="P110" s="230"/>
      <c r="Q110" s="229"/>
      <c r="R110" s="302"/>
      <c r="S110" s="230"/>
      <c r="T110" s="229"/>
    </row>
    <row r="111" spans="1:20" s="217" customFormat="1" ht="12">
      <c r="A111" s="216"/>
      <c r="B111" s="294"/>
      <c r="C111" s="295"/>
      <c r="D111" s="296"/>
      <c r="E111" s="297"/>
      <c r="F111" s="298"/>
      <c r="G111" s="298"/>
      <c r="H111" s="299"/>
      <c r="I111" s="295"/>
      <c r="J111" s="299"/>
      <c r="K111" s="216"/>
      <c r="L111" s="300"/>
      <c r="M111" s="301"/>
      <c r="N111" s="229"/>
      <c r="O111" s="229"/>
      <c r="P111" s="230"/>
      <c r="Q111" s="229"/>
      <c r="R111" s="302"/>
      <c r="S111" s="230"/>
      <c r="T111" s="229"/>
    </row>
    <row r="112" spans="1:20" s="217" customFormat="1" ht="12">
      <c r="A112" s="216"/>
      <c r="B112" s="294"/>
      <c r="C112" s="295"/>
      <c r="D112" s="296"/>
      <c r="E112" s="297"/>
      <c r="F112" s="298"/>
      <c r="G112" s="298"/>
      <c r="H112" s="299"/>
      <c r="I112" s="295"/>
      <c r="J112" s="299"/>
      <c r="K112" s="216"/>
      <c r="L112" s="300"/>
      <c r="M112" s="301"/>
      <c r="N112" s="229"/>
      <c r="O112" s="229"/>
      <c r="P112" s="230"/>
      <c r="Q112" s="229"/>
      <c r="R112" s="302"/>
      <c r="S112" s="230"/>
      <c r="T112" s="229"/>
    </row>
    <row r="113" spans="1:20" s="217" customFormat="1" ht="12">
      <c r="A113" s="216"/>
      <c r="B113" s="294"/>
      <c r="C113" s="295"/>
      <c r="D113" s="296"/>
      <c r="E113" s="297"/>
      <c r="F113" s="298"/>
      <c r="G113" s="298"/>
      <c r="H113" s="299"/>
      <c r="I113" s="295"/>
      <c r="J113" s="299"/>
      <c r="K113" s="216"/>
      <c r="L113" s="300"/>
      <c r="M113" s="301"/>
      <c r="N113" s="229"/>
      <c r="O113" s="229"/>
      <c r="P113" s="230"/>
      <c r="Q113" s="229"/>
      <c r="R113" s="302"/>
      <c r="S113" s="230"/>
      <c r="T113" s="229"/>
    </row>
    <row r="114" spans="1:20" s="217" customFormat="1" ht="12">
      <c r="A114" s="216"/>
      <c r="B114" s="294"/>
      <c r="C114" s="295"/>
      <c r="D114" s="296"/>
      <c r="E114" s="297"/>
      <c r="F114" s="298"/>
      <c r="G114" s="298"/>
      <c r="H114" s="299"/>
      <c r="I114" s="295"/>
      <c r="J114" s="299"/>
      <c r="K114" s="216"/>
      <c r="L114" s="300"/>
      <c r="M114" s="301"/>
      <c r="N114" s="229"/>
      <c r="O114" s="229"/>
      <c r="P114" s="230"/>
      <c r="Q114" s="229"/>
      <c r="R114" s="302"/>
      <c r="S114" s="230"/>
      <c r="T114" s="229"/>
    </row>
    <row r="115" spans="1:20" s="217" customFormat="1" ht="12">
      <c r="A115" s="216"/>
      <c r="B115" s="294"/>
      <c r="C115" s="295"/>
      <c r="D115" s="296"/>
      <c r="E115" s="297"/>
      <c r="F115" s="298"/>
      <c r="G115" s="298"/>
      <c r="H115" s="299"/>
      <c r="I115" s="295"/>
      <c r="J115" s="299"/>
      <c r="K115" s="216"/>
      <c r="L115" s="300"/>
      <c r="M115" s="301"/>
      <c r="N115" s="229"/>
      <c r="O115" s="229"/>
      <c r="P115" s="230"/>
      <c r="Q115" s="229"/>
      <c r="R115" s="302"/>
      <c r="S115" s="230"/>
      <c r="T115" s="229"/>
    </row>
    <row r="116" spans="1:20" s="217" customFormat="1" ht="12">
      <c r="A116" s="216"/>
      <c r="B116" s="294"/>
      <c r="C116" s="295"/>
      <c r="D116" s="296"/>
      <c r="E116" s="297"/>
      <c r="F116" s="298"/>
      <c r="G116" s="298"/>
      <c r="H116" s="299"/>
      <c r="I116" s="295"/>
      <c r="J116" s="299"/>
      <c r="K116" s="216"/>
      <c r="L116" s="300"/>
      <c r="M116" s="301"/>
      <c r="N116" s="229"/>
      <c r="O116" s="229"/>
      <c r="P116" s="230"/>
      <c r="Q116" s="229"/>
      <c r="R116" s="302"/>
      <c r="S116" s="230"/>
      <c r="T116" s="229"/>
    </row>
    <row r="117" spans="1:20" s="217" customFormat="1" ht="12">
      <c r="A117" s="216"/>
      <c r="B117" s="294"/>
      <c r="C117" s="295"/>
      <c r="D117" s="296"/>
      <c r="E117" s="297"/>
      <c r="F117" s="298"/>
      <c r="G117" s="298"/>
      <c r="H117" s="299"/>
      <c r="I117" s="295"/>
      <c r="J117" s="299"/>
      <c r="K117" s="216"/>
      <c r="L117" s="300"/>
      <c r="M117" s="301"/>
      <c r="N117" s="229"/>
      <c r="O117" s="229"/>
      <c r="P117" s="230"/>
      <c r="Q117" s="229"/>
      <c r="R117" s="302"/>
      <c r="S117" s="230"/>
      <c r="T117" s="229"/>
    </row>
    <row r="118" spans="1:20" s="217" customFormat="1" ht="12">
      <c r="A118" s="216"/>
      <c r="B118" s="294"/>
      <c r="C118" s="295"/>
      <c r="D118" s="296"/>
      <c r="E118" s="297"/>
      <c r="F118" s="298"/>
      <c r="G118" s="298"/>
      <c r="H118" s="299"/>
      <c r="I118" s="295"/>
      <c r="J118" s="299"/>
      <c r="K118" s="216"/>
      <c r="L118" s="300"/>
      <c r="M118" s="301"/>
      <c r="N118" s="229"/>
      <c r="O118" s="229"/>
      <c r="P118" s="230"/>
      <c r="Q118" s="229"/>
      <c r="R118" s="302"/>
      <c r="S118" s="230"/>
      <c r="T118" s="229"/>
    </row>
    <row r="119" spans="1:20" s="217" customFormat="1" ht="12">
      <c r="A119" s="216"/>
      <c r="B119" s="294"/>
      <c r="C119" s="295"/>
      <c r="D119" s="296"/>
      <c r="E119" s="297"/>
      <c r="F119" s="298"/>
      <c r="G119" s="298"/>
      <c r="H119" s="299"/>
      <c r="I119" s="295"/>
      <c r="J119" s="299"/>
      <c r="K119" s="216"/>
      <c r="L119" s="300"/>
      <c r="M119" s="301"/>
      <c r="N119" s="229"/>
      <c r="O119" s="229"/>
      <c r="P119" s="230"/>
      <c r="Q119" s="229"/>
      <c r="R119" s="302"/>
      <c r="S119" s="230"/>
      <c r="T119" s="229"/>
    </row>
    <row r="120" spans="1:20" s="217" customFormat="1" ht="12">
      <c r="A120" s="216"/>
      <c r="B120" s="294"/>
      <c r="C120" s="295"/>
      <c r="D120" s="296"/>
      <c r="E120" s="297"/>
      <c r="F120" s="298"/>
      <c r="G120" s="298"/>
      <c r="H120" s="299"/>
      <c r="I120" s="295"/>
      <c r="J120" s="299"/>
      <c r="K120" s="216"/>
      <c r="L120" s="300"/>
      <c r="M120" s="301"/>
      <c r="N120" s="229"/>
      <c r="O120" s="229"/>
      <c r="P120" s="230"/>
      <c r="Q120" s="229"/>
      <c r="R120" s="302"/>
      <c r="S120" s="230"/>
      <c r="T120" s="229"/>
    </row>
    <row r="121" spans="1:20" s="217" customFormat="1" ht="12">
      <c r="A121" s="216"/>
      <c r="B121" s="294"/>
      <c r="C121" s="295"/>
      <c r="D121" s="296"/>
      <c r="E121" s="297"/>
      <c r="F121" s="298"/>
      <c r="G121" s="298"/>
      <c r="H121" s="299"/>
      <c r="I121" s="295"/>
      <c r="J121" s="299"/>
      <c r="K121" s="216"/>
      <c r="L121" s="300"/>
      <c r="M121" s="301"/>
      <c r="N121" s="229"/>
      <c r="O121" s="229"/>
      <c r="P121" s="230"/>
      <c r="Q121" s="229"/>
      <c r="R121" s="302"/>
      <c r="S121" s="230"/>
      <c r="T121" s="229"/>
    </row>
    <row r="122" spans="1:20" s="217" customFormat="1" ht="12">
      <c r="A122" s="216"/>
      <c r="B122" s="294"/>
      <c r="C122" s="295"/>
      <c r="D122" s="296"/>
      <c r="E122" s="297"/>
      <c r="F122" s="298"/>
      <c r="G122" s="298"/>
      <c r="H122" s="299"/>
      <c r="I122" s="295"/>
      <c r="J122" s="299"/>
      <c r="K122" s="216"/>
      <c r="L122" s="300"/>
      <c r="M122" s="301"/>
      <c r="N122" s="229"/>
      <c r="O122" s="229"/>
      <c r="P122" s="230"/>
      <c r="Q122" s="229"/>
      <c r="R122" s="302"/>
      <c r="S122" s="230"/>
      <c r="T122" s="229"/>
    </row>
    <row r="123" spans="1:20" s="217" customFormat="1" ht="12">
      <c r="A123" s="216"/>
      <c r="B123" s="294"/>
      <c r="C123" s="295"/>
      <c r="D123" s="296"/>
      <c r="E123" s="297"/>
      <c r="F123" s="298"/>
      <c r="G123" s="298"/>
      <c r="H123" s="299"/>
      <c r="I123" s="295"/>
      <c r="J123" s="299"/>
      <c r="K123" s="216"/>
      <c r="L123" s="300"/>
      <c r="M123" s="301"/>
      <c r="N123" s="229"/>
      <c r="O123" s="229"/>
      <c r="P123" s="230"/>
      <c r="Q123" s="229"/>
      <c r="R123" s="302"/>
      <c r="S123" s="230"/>
      <c r="T123" s="229"/>
    </row>
    <row r="124" spans="1:20" s="217" customFormat="1" ht="12">
      <c r="A124" s="216"/>
      <c r="B124" s="304"/>
      <c r="C124" s="303"/>
      <c r="D124" s="216"/>
      <c r="E124" s="305"/>
      <c r="F124" s="306"/>
      <c r="G124" s="306"/>
      <c r="H124" s="307"/>
      <c r="I124" s="303"/>
      <c r="J124" s="307"/>
      <c r="K124" s="216"/>
      <c r="L124" s="308"/>
      <c r="M124" s="309"/>
      <c r="P124" s="233"/>
      <c r="R124" s="234"/>
      <c r="S124" s="233"/>
    </row>
    <row r="125" spans="1:20" s="217" customFormat="1" ht="12">
      <c r="A125" s="216"/>
      <c r="B125" s="304"/>
      <c r="C125" s="303"/>
      <c r="D125" s="216"/>
      <c r="E125" s="305"/>
      <c r="F125" s="306"/>
      <c r="G125" s="306"/>
      <c r="H125" s="307"/>
      <c r="I125" s="303"/>
      <c r="J125" s="307"/>
      <c r="K125" s="216"/>
      <c r="L125" s="308"/>
      <c r="M125" s="309"/>
      <c r="P125" s="233"/>
      <c r="R125" s="234"/>
      <c r="S125" s="233"/>
    </row>
    <row r="126" spans="1:20" s="217" customFormat="1" ht="12">
      <c r="A126" s="216"/>
      <c r="B126" s="304"/>
      <c r="C126" s="303"/>
      <c r="D126" s="216"/>
      <c r="E126" s="305"/>
      <c r="F126" s="306"/>
      <c r="G126" s="306"/>
      <c r="H126" s="307"/>
      <c r="I126" s="303"/>
      <c r="J126" s="307"/>
      <c r="K126" s="216"/>
      <c r="L126" s="308"/>
      <c r="M126" s="309"/>
      <c r="P126" s="233"/>
      <c r="R126" s="234"/>
      <c r="S126" s="233"/>
    </row>
    <row r="127" spans="1:20" s="217" customFormat="1" ht="12">
      <c r="A127" s="216"/>
      <c r="B127" s="304"/>
      <c r="C127" s="303"/>
      <c r="D127" s="216"/>
      <c r="E127" s="305"/>
      <c r="F127" s="306"/>
      <c r="G127" s="306"/>
      <c r="H127" s="307"/>
      <c r="I127" s="303"/>
      <c r="J127" s="307"/>
      <c r="K127" s="216"/>
      <c r="L127" s="308"/>
      <c r="M127" s="309"/>
      <c r="P127" s="233"/>
      <c r="R127" s="234"/>
      <c r="S127" s="233"/>
    </row>
    <row r="128" spans="1:20" s="217" customFormat="1" ht="12">
      <c r="A128" s="216"/>
      <c r="B128" s="304"/>
      <c r="C128" s="303"/>
      <c r="D128" s="216"/>
      <c r="E128" s="305"/>
      <c r="F128" s="306"/>
      <c r="G128" s="306"/>
      <c r="H128" s="307"/>
      <c r="I128" s="303"/>
      <c r="J128" s="307"/>
      <c r="K128" s="216"/>
      <c r="L128" s="308"/>
      <c r="M128" s="309"/>
      <c r="P128" s="233"/>
      <c r="R128" s="234"/>
      <c r="S128" s="233"/>
    </row>
    <row r="129" spans="1:19" s="217" customFormat="1" ht="12">
      <c r="A129" s="216"/>
      <c r="B129" s="304"/>
      <c r="C129" s="303"/>
      <c r="D129" s="216"/>
      <c r="E129" s="305"/>
      <c r="F129" s="306"/>
      <c r="G129" s="306"/>
      <c r="H129" s="307"/>
      <c r="I129" s="303"/>
      <c r="J129" s="307"/>
      <c r="K129" s="216"/>
      <c r="L129" s="308"/>
      <c r="M129" s="309"/>
      <c r="P129" s="233"/>
      <c r="R129" s="234"/>
      <c r="S129" s="233"/>
    </row>
    <row r="130" spans="1:19" s="217" customFormat="1" ht="12">
      <c r="A130" s="216"/>
      <c r="B130" s="304"/>
      <c r="C130" s="303"/>
      <c r="D130" s="216"/>
      <c r="E130" s="305"/>
      <c r="F130" s="306"/>
      <c r="G130" s="306"/>
      <c r="H130" s="307"/>
      <c r="I130" s="303"/>
      <c r="J130" s="307"/>
      <c r="K130" s="216"/>
      <c r="L130" s="308"/>
      <c r="M130" s="309"/>
      <c r="P130" s="233"/>
      <c r="R130" s="234"/>
      <c r="S130" s="233"/>
    </row>
    <row r="131" spans="1:19" s="217" customFormat="1" ht="12">
      <c r="A131" s="216"/>
      <c r="B131" s="304"/>
      <c r="C131" s="303"/>
      <c r="D131" s="216"/>
      <c r="E131" s="305"/>
      <c r="F131" s="306"/>
      <c r="G131" s="306"/>
      <c r="H131" s="307"/>
      <c r="I131" s="303"/>
      <c r="J131" s="307"/>
      <c r="K131" s="216"/>
      <c r="L131" s="308"/>
      <c r="M131" s="309"/>
      <c r="P131" s="233"/>
      <c r="R131" s="234"/>
      <c r="S131" s="233"/>
    </row>
    <row r="132" spans="1:19" s="217" customFormat="1" ht="12">
      <c r="A132" s="216"/>
      <c r="B132" s="304"/>
      <c r="C132" s="303"/>
      <c r="D132" s="216"/>
      <c r="E132" s="305"/>
      <c r="F132" s="306"/>
      <c r="G132" s="306"/>
      <c r="H132" s="307"/>
      <c r="I132" s="303"/>
      <c r="J132" s="307"/>
      <c r="K132" s="216"/>
      <c r="L132" s="308"/>
      <c r="M132" s="309"/>
      <c r="P132" s="233"/>
      <c r="R132" s="234"/>
      <c r="S132" s="233"/>
    </row>
    <row r="133" spans="1:19" s="217" customFormat="1" ht="12">
      <c r="A133" s="216"/>
      <c r="B133" s="304"/>
      <c r="C133" s="303"/>
      <c r="D133" s="216"/>
      <c r="E133" s="305"/>
      <c r="F133" s="306"/>
      <c r="G133" s="306"/>
      <c r="H133" s="307"/>
      <c r="I133" s="303"/>
      <c r="J133" s="307"/>
      <c r="K133" s="216"/>
      <c r="L133" s="308"/>
      <c r="M133" s="309"/>
      <c r="P133" s="233"/>
      <c r="R133" s="234"/>
      <c r="S133" s="233"/>
    </row>
    <row r="134" spans="1:19" s="217" customFormat="1" ht="12">
      <c r="A134" s="216"/>
      <c r="B134" s="304"/>
      <c r="C134" s="303"/>
      <c r="D134" s="216"/>
      <c r="E134" s="305"/>
      <c r="F134" s="306"/>
      <c r="G134" s="306"/>
      <c r="H134" s="307"/>
      <c r="I134" s="303"/>
      <c r="J134" s="307"/>
      <c r="K134" s="216"/>
      <c r="L134" s="308"/>
      <c r="M134" s="309"/>
      <c r="P134" s="233"/>
      <c r="R134" s="234"/>
      <c r="S134" s="233"/>
    </row>
    <row r="135" spans="1:19" s="217" customFormat="1" ht="12">
      <c r="A135" s="216"/>
      <c r="B135" s="304"/>
      <c r="C135" s="303"/>
      <c r="D135" s="216"/>
      <c r="E135" s="305"/>
      <c r="F135" s="306"/>
      <c r="G135" s="306"/>
      <c r="H135" s="307"/>
      <c r="I135" s="303"/>
      <c r="J135" s="307"/>
      <c r="K135" s="216"/>
      <c r="L135" s="308"/>
      <c r="M135" s="309"/>
      <c r="P135" s="233"/>
      <c r="R135" s="234"/>
      <c r="S135" s="233"/>
    </row>
    <row r="136" spans="1:19" s="217" customFormat="1" ht="12">
      <c r="A136" s="216"/>
      <c r="B136" s="304"/>
      <c r="C136" s="303"/>
      <c r="D136" s="216"/>
      <c r="E136" s="305"/>
      <c r="F136" s="306"/>
      <c r="G136" s="306"/>
      <c r="H136" s="307"/>
      <c r="I136" s="303"/>
      <c r="J136" s="307"/>
      <c r="K136" s="216"/>
      <c r="L136" s="308"/>
      <c r="M136" s="309"/>
      <c r="P136" s="233"/>
      <c r="R136" s="234"/>
      <c r="S136" s="233"/>
    </row>
    <row r="137" spans="1:19" s="217" customFormat="1" ht="12">
      <c r="A137" s="216"/>
      <c r="B137" s="304"/>
      <c r="C137" s="303"/>
      <c r="D137" s="216"/>
      <c r="E137" s="305"/>
      <c r="F137" s="306"/>
      <c r="G137" s="306"/>
      <c r="H137" s="307"/>
      <c r="I137" s="303"/>
      <c r="J137" s="307"/>
      <c r="K137" s="216"/>
      <c r="L137" s="308"/>
      <c r="M137" s="309"/>
      <c r="P137" s="233"/>
      <c r="R137" s="234"/>
      <c r="S137" s="233"/>
    </row>
    <row r="138" spans="1:19" s="217" customFormat="1" ht="12">
      <c r="A138" s="216"/>
      <c r="B138" s="304"/>
      <c r="C138" s="303"/>
      <c r="D138" s="216"/>
      <c r="E138" s="305"/>
      <c r="F138" s="306"/>
      <c r="G138" s="306"/>
      <c r="H138" s="307"/>
      <c r="I138" s="303"/>
      <c r="J138" s="307"/>
      <c r="K138" s="216"/>
      <c r="L138" s="308"/>
      <c r="M138" s="309"/>
      <c r="P138" s="233"/>
      <c r="R138" s="234"/>
      <c r="S138" s="233"/>
    </row>
    <row r="139" spans="1:19" s="217" customFormat="1" ht="12">
      <c r="A139" s="216"/>
      <c r="B139" s="304"/>
      <c r="C139" s="303"/>
      <c r="D139" s="216"/>
      <c r="E139" s="305"/>
      <c r="F139" s="306"/>
      <c r="G139" s="306"/>
      <c r="H139" s="307"/>
      <c r="I139" s="303"/>
      <c r="J139" s="307"/>
      <c r="K139" s="216"/>
      <c r="L139" s="308"/>
      <c r="M139" s="309"/>
      <c r="P139" s="233"/>
      <c r="R139" s="234"/>
      <c r="S139" s="233"/>
    </row>
    <row r="140" spans="1:19" s="217" customFormat="1" ht="12">
      <c r="A140" s="216"/>
      <c r="B140" s="304"/>
      <c r="C140" s="303"/>
      <c r="D140" s="216"/>
      <c r="E140" s="305"/>
      <c r="F140" s="306"/>
      <c r="G140" s="306"/>
      <c r="H140" s="307"/>
      <c r="I140" s="303"/>
      <c r="J140" s="307"/>
      <c r="K140" s="216"/>
      <c r="L140" s="308"/>
      <c r="M140" s="309"/>
      <c r="P140" s="233"/>
      <c r="R140" s="234"/>
      <c r="S140" s="233"/>
    </row>
    <row r="141" spans="1:19" s="217" customFormat="1" ht="12">
      <c r="A141" s="216"/>
      <c r="B141" s="304"/>
      <c r="C141" s="303"/>
      <c r="D141" s="216"/>
      <c r="E141" s="305"/>
      <c r="F141" s="306"/>
      <c r="G141" s="306"/>
      <c r="H141" s="307"/>
      <c r="I141" s="303"/>
      <c r="J141" s="307"/>
      <c r="K141" s="216"/>
      <c r="L141" s="308"/>
      <c r="M141" s="309"/>
      <c r="P141" s="233"/>
      <c r="R141" s="234"/>
      <c r="S141" s="233"/>
    </row>
    <row r="142" spans="1:19" s="217" customFormat="1" ht="12">
      <c r="A142" s="216"/>
      <c r="B142" s="304"/>
      <c r="C142" s="303"/>
      <c r="D142" s="216"/>
      <c r="E142" s="305"/>
      <c r="F142" s="306"/>
      <c r="G142" s="306"/>
      <c r="H142" s="307"/>
      <c r="I142" s="303"/>
      <c r="J142" s="307"/>
      <c r="K142" s="216"/>
      <c r="L142" s="308"/>
      <c r="M142" s="309"/>
      <c r="P142" s="233"/>
      <c r="R142" s="234"/>
      <c r="S142" s="233"/>
    </row>
    <row r="143" spans="1:19" s="217" customFormat="1" ht="12">
      <c r="A143" s="216"/>
      <c r="B143" s="304"/>
      <c r="C143" s="303"/>
      <c r="D143" s="216"/>
      <c r="E143" s="305"/>
      <c r="F143" s="306"/>
      <c r="G143" s="306"/>
      <c r="H143" s="307"/>
      <c r="I143" s="303"/>
      <c r="J143" s="307"/>
      <c r="K143" s="216"/>
      <c r="L143" s="308"/>
      <c r="M143" s="309"/>
      <c r="P143" s="233"/>
      <c r="R143" s="234"/>
      <c r="S143" s="233"/>
    </row>
    <row r="144" spans="1:19" s="217" customFormat="1" ht="12">
      <c r="A144" s="216"/>
      <c r="B144" s="304"/>
      <c r="C144" s="303"/>
      <c r="D144" s="216"/>
      <c r="E144" s="305"/>
      <c r="F144" s="306"/>
      <c r="G144" s="306"/>
      <c r="H144" s="307"/>
      <c r="I144" s="303"/>
      <c r="J144" s="307"/>
      <c r="K144" s="216"/>
      <c r="L144" s="308"/>
      <c r="M144" s="309"/>
      <c r="P144" s="233"/>
      <c r="R144" s="234"/>
      <c r="S144" s="233"/>
    </row>
    <row r="145" spans="1:19" s="217" customFormat="1" ht="12">
      <c r="A145" s="216"/>
      <c r="B145" s="304"/>
      <c r="C145" s="303"/>
      <c r="D145" s="216"/>
      <c r="E145" s="305"/>
      <c r="F145" s="306"/>
      <c r="G145" s="306"/>
      <c r="H145" s="307"/>
      <c r="I145" s="303"/>
      <c r="J145" s="307"/>
      <c r="K145" s="216"/>
      <c r="L145" s="308"/>
      <c r="M145" s="309"/>
      <c r="P145" s="233"/>
      <c r="R145" s="234"/>
      <c r="S145" s="233"/>
    </row>
    <row r="146" spans="1:19" s="217" customFormat="1" ht="12">
      <c r="A146" s="216"/>
      <c r="B146" s="304"/>
      <c r="C146" s="303"/>
      <c r="D146" s="216"/>
      <c r="E146" s="305"/>
      <c r="F146" s="306"/>
      <c r="G146" s="306"/>
      <c r="H146" s="307"/>
      <c r="I146" s="303"/>
      <c r="J146" s="307"/>
      <c r="K146" s="216"/>
      <c r="L146" s="308"/>
      <c r="M146" s="309"/>
      <c r="P146" s="233"/>
      <c r="R146" s="234"/>
      <c r="S146" s="233"/>
    </row>
    <row r="147" spans="1:19" s="217" customFormat="1" ht="12">
      <c r="A147" s="216"/>
      <c r="B147" s="304"/>
      <c r="C147" s="303"/>
      <c r="D147" s="216"/>
      <c r="E147" s="305"/>
      <c r="F147" s="306"/>
      <c r="G147" s="306"/>
      <c r="H147" s="307"/>
      <c r="I147" s="303"/>
      <c r="J147" s="307"/>
      <c r="K147" s="216"/>
      <c r="L147" s="308"/>
      <c r="M147" s="309"/>
      <c r="P147" s="233"/>
      <c r="R147" s="234"/>
      <c r="S147" s="233"/>
    </row>
    <row r="148" spans="1:19" s="217" customFormat="1" ht="12">
      <c r="A148" s="216"/>
      <c r="B148" s="304"/>
      <c r="C148" s="303"/>
      <c r="D148" s="216"/>
      <c r="E148" s="305"/>
      <c r="F148" s="306"/>
      <c r="G148" s="306"/>
      <c r="H148" s="307"/>
      <c r="I148" s="303"/>
      <c r="J148" s="307"/>
      <c r="K148" s="216"/>
      <c r="L148" s="308"/>
      <c r="M148" s="309"/>
      <c r="P148" s="233"/>
      <c r="R148" s="234"/>
      <c r="S148" s="233"/>
    </row>
    <row r="149" spans="1:19" s="217" customFormat="1" ht="12">
      <c r="A149" s="216"/>
      <c r="B149" s="304"/>
      <c r="C149" s="303"/>
      <c r="D149" s="216"/>
      <c r="E149" s="305"/>
      <c r="F149" s="306"/>
      <c r="G149" s="306"/>
      <c r="H149" s="307"/>
      <c r="I149" s="303"/>
      <c r="J149" s="307"/>
      <c r="K149" s="216"/>
      <c r="L149" s="308"/>
      <c r="M149" s="309"/>
      <c r="P149" s="233"/>
      <c r="R149" s="234"/>
      <c r="S149" s="233"/>
    </row>
    <row r="150" spans="1:19" s="217" customFormat="1" ht="12">
      <c r="A150" s="216"/>
      <c r="B150" s="304"/>
      <c r="C150" s="303"/>
      <c r="D150" s="216"/>
      <c r="E150" s="305"/>
      <c r="F150" s="306"/>
      <c r="G150" s="306"/>
      <c r="H150" s="307"/>
      <c r="I150" s="303"/>
      <c r="J150" s="307"/>
      <c r="K150" s="216"/>
      <c r="L150" s="308"/>
      <c r="M150" s="309"/>
      <c r="P150" s="233"/>
      <c r="R150" s="234"/>
      <c r="S150" s="233"/>
    </row>
    <row r="151" spans="1:19" s="217" customFormat="1" ht="12">
      <c r="A151" s="216"/>
      <c r="B151" s="304"/>
      <c r="C151" s="303"/>
      <c r="D151" s="216"/>
      <c r="E151" s="305"/>
      <c r="F151" s="306"/>
      <c r="G151" s="306"/>
      <c r="H151" s="307"/>
      <c r="I151" s="303"/>
      <c r="J151" s="307"/>
      <c r="K151" s="216"/>
      <c r="L151" s="308"/>
      <c r="M151" s="309"/>
      <c r="P151" s="233"/>
      <c r="R151" s="234"/>
      <c r="S151" s="233"/>
    </row>
    <row r="152" spans="1:19" s="217" customFormat="1" ht="12">
      <c r="A152" s="216"/>
      <c r="B152" s="304"/>
      <c r="C152" s="303"/>
      <c r="D152" s="216"/>
      <c r="E152" s="305"/>
      <c r="F152" s="306"/>
      <c r="G152" s="306"/>
      <c r="H152" s="307"/>
      <c r="I152" s="303"/>
      <c r="J152" s="307"/>
      <c r="K152" s="216"/>
      <c r="L152" s="308"/>
      <c r="M152" s="309"/>
      <c r="P152" s="233"/>
      <c r="R152" s="234"/>
      <c r="S152" s="233"/>
    </row>
    <row r="153" spans="1:19" s="217" customFormat="1" ht="12">
      <c r="A153" s="216"/>
      <c r="B153" s="304"/>
      <c r="C153" s="303"/>
      <c r="D153" s="216"/>
      <c r="E153" s="305"/>
      <c r="F153" s="306"/>
      <c r="G153" s="306"/>
      <c r="H153" s="307"/>
      <c r="I153" s="303"/>
      <c r="J153" s="307"/>
      <c r="K153" s="216"/>
      <c r="L153" s="308"/>
      <c r="M153" s="309"/>
      <c r="P153" s="233"/>
      <c r="R153" s="234"/>
      <c r="S153" s="233"/>
    </row>
    <row r="154" spans="1:19" s="217" customFormat="1" ht="12">
      <c r="A154" s="216"/>
      <c r="B154" s="304"/>
      <c r="C154" s="303"/>
      <c r="D154" s="216"/>
      <c r="E154" s="305"/>
      <c r="F154" s="306"/>
      <c r="G154" s="306"/>
      <c r="H154" s="307"/>
      <c r="I154" s="303"/>
      <c r="J154" s="307"/>
      <c r="K154" s="216"/>
      <c r="L154" s="308"/>
      <c r="M154" s="309"/>
      <c r="P154" s="233"/>
      <c r="R154" s="234"/>
      <c r="S154" s="233"/>
    </row>
    <row r="155" spans="1:19" s="217" customFormat="1" ht="12">
      <c r="A155" s="216"/>
      <c r="B155" s="304"/>
      <c r="C155" s="303"/>
      <c r="D155" s="216"/>
      <c r="E155" s="305"/>
      <c r="F155" s="306"/>
      <c r="G155" s="306"/>
      <c r="H155" s="307"/>
      <c r="I155" s="303"/>
      <c r="J155" s="307"/>
      <c r="K155" s="216"/>
      <c r="L155" s="308"/>
      <c r="M155" s="309"/>
      <c r="P155" s="233"/>
      <c r="R155" s="234"/>
      <c r="S155" s="233"/>
    </row>
    <row r="156" spans="1:19" s="217" customFormat="1" ht="12">
      <c r="A156" s="216"/>
      <c r="B156" s="304"/>
      <c r="C156" s="303"/>
      <c r="D156" s="216"/>
      <c r="E156" s="305"/>
      <c r="F156" s="306"/>
      <c r="G156" s="306"/>
      <c r="H156" s="307"/>
      <c r="I156" s="303"/>
      <c r="J156" s="307"/>
      <c r="K156" s="216"/>
      <c r="L156" s="308"/>
      <c r="M156" s="309"/>
      <c r="P156" s="233"/>
      <c r="R156" s="234"/>
      <c r="S156" s="233"/>
    </row>
    <row r="157" spans="1:19" s="217" customFormat="1" ht="12">
      <c r="A157" s="216"/>
      <c r="B157" s="304"/>
      <c r="C157" s="303"/>
      <c r="D157" s="216"/>
      <c r="E157" s="305"/>
      <c r="F157" s="306"/>
      <c r="G157" s="306"/>
      <c r="H157" s="307"/>
      <c r="I157" s="303"/>
      <c r="J157" s="307"/>
      <c r="K157" s="216"/>
      <c r="L157" s="308"/>
      <c r="M157" s="309"/>
      <c r="P157" s="233"/>
      <c r="R157" s="234"/>
      <c r="S157" s="233"/>
    </row>
    <row r="158" spans="1:19" s="217" customFormat="1" ht="12">
      <c r="A158" s="216"/>
      <c r="B158" s="304"/>
      <c r="C158" s="303"/>
      <c r="D158" s="216"/>
      <c r="E158" s="305"/>
      <c r="F158" s="306"/>
      <c r="G158" s="306"/>
      <c r="H158" s="307"/>
      <c r="I158" s="303"/>
      <c r="J158" s="307"/>
      <c r="K158" s="216"/>
      <c r="L158" s="308"/>
      <c r="M158" s="309"/>
      <c r="P158" s="233"/>
      <c r="R158" s="234"/>
      <c r="S158" s="233"/>
    </row>
    <row r="159" spans="1:19" s="217" customFormat="1" ht="12">
      <c r="A159" s="216"/>
      <c r="B159" s="304"/>
      <c r="C159" s="303"/>
      <c r="D159" s="216"/>
      <c r="E159" s="305"/>
      <c r="F159" s="306"/>
      <c r="G159" s="306"/>
      <c r="H159" s="307"/>
      <c r="I159" s="303"/>
      <c r="J159" s="307"/>
      <c r="K159" s="216"/>
      <c r="L159" s="308"/>
      <c r="M159" s="309"/>
      <c r="P159" s="233"/>
      <c r="R159" s="234"/>
      <c r="S159" s="233"/>
    </row>
    <row r="160" spans="1:19" s="217" customFormat="1" ht="12">
      <c r="A160" s="216"/>
      <c r="B160" s="304"/>
      <c r="C160" s="303"/>
      <c r="D160" s="216"/>
      <c r="E160" s="305"/>
      <c r="F160" s="306"/>
      <c r="G160" s="306"/>
      <c r="H160" s="307"/>
      <c r="I160" s="303"/>
      <c r="J160" s="307"/>
      <c r="K160" s="216"/>
      <c r="L160" s="308"/>
      <c r="M160" s="309"/>
      <c r="P160" s="233"/>
      <c r="R160" s="234"/>
      <c r="S160" s="233"/>
    </row>
    <row r="161" spans="1:19" s="217" customFormat="1" ht="12">
      <c r="A161" s="216"/>
      <c r="B161" s="304"/>
      <c r="C161" s="303"/>
      <c r="D161" s="216"/>
      <c r="E161" s="305"/>
      <c r="F161" s="306"/>
      <c r="G161" s="306"/>
      <c r="H161" s="307"/>
      <c r="I161" s="303"/>
      <c r="J161" s="307"/>
      <c r="K161" s="216"/>
      <c r="L161" s="308"/>
      <c r="M161" s="309"/>
      <c r="P161" s="233"/>
      <c r="R161" s="234"/>
      <c r="S161" s="233"/>
    </row>
    <row r="162" spans="1:19" s="217" customFormat="1" ht="12">
      <c r="A162" s="216"/>
      <c r="B162" s="304"/>
      <c r="C162" s="303"/>
      <c r="D162" s="216"/>
      <c r="E162" s="305"/>
      <c r="F162" s="306"/>
      <c r="G162" s="306"/>
      <c r="H162" s="307"/>
      <c r="I162" s="303"/>
      <c r="J162" s="307"/>
      <c r="K162" s="216"/>
      <c r="L162" s="308"/>
      <c r="M162" s="309"/>
      <c r="P162" s="233"/>
      <c r="R162" s="234"/>
      <c r="S162" s="233"/>
    </row>
    <row r="163" spans="1:19" s="217" customFormat="1" ht="12">
      <c r="A163" s="216"/>
      <c r="B163" s="304"/>
      <c r="C163" s="303"/>
      <c r="D163" s="216"/>
      <c r="E163" s="305"/>
      <c r="F163" s="306"/>
      <c r="G163" s="306"/>
      <c r="H163" s="307"/>
      <c r="I163" s="303"/>
      <c r="J163" s="307"/>
      <c r="K163" s="216"/>
      <c r="L163" s="308"/>
      <c r="M163" s="309"/>
      <c r="P163" s="233"/>
      <c r="R163" s="234"/>
      <c r="S163" s="233"/>
    </row>
    <row r="164" spans="1:19" s="217" customFormat="1" ht="12">
      <c r="A164" s="216"/>
      <c r="B164" s="304"/>
      <c r="C164" s="303"/>
      <c r="D164" s="216"/>
      <c r="E164" s="305"/>
      <c r="F164" s="306"/>
      <c r="G164" s="306"/>
      <c r="H164" s="307"/>
      <c r="I164" s="303"/>
      <c r="J164" s="307"/>
      <c r="K164" s="216"/>
      <c r="L164" s="308"/>
      <c r="M164" s="309"/>
      <c r="P164" s="233"/>
      <c r="R164" s="234"/>
      <c r="S164" s="233"/>
    </row>
    <row r="165" spans="1:19" s="217" customFormat="1" ht="12">
      <c r="A165" s="216"/>
      <c r="B165" s="304"/>
      <c r="C165" s="303"/>
      <c r="D165" s="216"/>
      <c r="E165" s="305"/>
      <c r="F165" s="306"/>
      <c r="G165" s="306"/>
      <c r="H165" s="307"/>
      <c r="I165" s="303"/>
      <c r="J165" s="307"/>
      <c r="K165" s="216"/>
      <c r="L165" s="308"/>
      <c r="M165" s="309"/>
      <c r="P165" s="233"/>
      <c r="R165" s="234"/>
      <c r="S165" s="233"/>
    </row>
    <row r="166" spans="1:19" s="217" customFormat="1" ht="12">
      <c r="A166" s="216"/>
      <c r="B166" s="304"/>
      <c r="C166" s="303"/>
      <c r="D166" s="216"/>
      <c r="E166" s="305"/>
      <c r="F166" s="306"/>
      <c r="G166" s="306"/>
      <c r="H166" s="307"/>
      <c r="I166" s="303"/>
      <c r="J166" s="307"/>
      <c r="K166" s="216"/>
      <c r="L166" s="308"/>
      <c r="M166" s="309"/>
      <c r="P166" s="233"/>
      <c r="R166" s="234"/>
      <c r="S166" s="233"/>
    </row>
    <row r="167" spans="1:19" s="217" customFormat="1" ht="12">
      <c r="A167" s="216"/>
      <c r="B167" s="304"/>
      <c r="C167" s="303"/>
      <c r="D167" s="216"/>
      <c r="E167" s="305"/>
      <c r="F167" s="306"/>
      <c r="G167" s="306"/>
      <c r="H167" s="307"/>
      <c r="I167" s="303"/>
      <c r="J167" s="307"/>
      <c r="K167" s="216"/>
      <c r="L167" s="308"/>
      <c r="M167" s="309"/>
      <c r="P167" s="233"/>
      <c r="R167" s="234"/>
      <c r="S167" s="233"/>
    </row>
    <row r="168" spans="1:19" s="217" customFormat="1" ht="12">
      <c r="A168" s="216"/>
      <c r="B168" s="304"/>
      <c r="C168" s="303"/>
      <c r="D168" s="216"/>
      <c r="E168" s="305"/>
      <c r="F168" s="306"/>
      <c r="G168" s="306"/>
      <c r="H168" s="307"/>
      <c r="I168" s="303"/>
      <c r="J168" s="307"/>
      <c r="K168" s="216"/>
      <c r="L168" s="308"/>
      <c r="M168" s="309"/>
      <c r="P168" s="233"/>
      <c r="R168" s="234"/>
      <c r="S168" s="233"/>
    </row>
    <row r="169" spans="1:19" s="217" customFormat="1" ht="12">
      <c r="A169" s="216"/>
      <c r="B169" s="304"/>
      <c r="C169" s="303"/>
      <c r="D169" s="216"/>
      <c r="E169" s="305"/>
      <c r="F169" s="306"/>
      <c r="G169" s="306"/>
      <c r="H169" s="307"/>
      <c r="I169" s="303"/>
      <c r="J169" s="307"/>
      <c r="K169" s="216"/>
      <c r="L169" s="308"/>
      <c r="M169" s="309"/>
      <c r="P169" s="233"/>
      <c r="R169" s="234"/>
      <c r="S169" s="233"/>
    </row>
    <row r="170" spans="1:19" s="217" customFormat="1" ht="12">
      <c r="A170" s="216"/>
      <c r="B170" s="304"/>
      <c r="C170" s="303"/>
      <c r="D170" s="216"/>
      <c r="E170" s="305"/>
      <c r="F170" s="306"/>
      <c r="G170" s="306"/>
      <c r="H170" s="307"/>
      <c r="I170" s="303"/>
      <c r="J170" s="307"/>
      <c r="K170" s="216"/>
      <c r="L170" s="308"/>
      <c r="M170" s="309"/>
      <c r="P170" s="233"/>
      <c r="R170" s="234"/>
      <c r="S170" s="233"/>
    </row>
    <row r="171" spans="1:19" s="217" customFormat="1" ht="12">
      <c r="A171" s="216"/>
      <c r="B171" s="304"/>
      <c r="C171" s="303"/>
      <c r="D171" s="216"/>
      <c r="E171" s="305"/>
      <c r="F171" s="306"/>
      <c r="G171" s="306"/>
      <c r="H171" s="307"/>
      <c r="I171" s="303"/>
      <c r="J171" s="307"/>
      <c r="K171" s="216"/>
      <c r="L171" s="308"/>
      <c r="M171" s="309"/>
      <c r="P171" s="233"/>
      <c r="R171" s="234"/>
      <c r="S171" s="233"/>
    </row>
    <row r="172" spans="1:19" s="217" customFormat="1" ht="12">
      <c r="A172" s="216"/>
      <c r="B172" s="304"/>
      <c r="C172" s="303"/>
      <c r="D172" s="216"/>
      <c r="E172" s="305"/>
      <c r="F172" s="306"/>
      <c r="G172" s="306"/>
      <c r="H172" s="307"/>
      <c r="I172" s="303"/>
      <c r="J172" s="307"/>
      <c r="K172" s="216"/>
      <c r="L172" s="308"/>
      <c r="M172" s="309"/>
      <c r="P172" s="233"/>
      <c r="R172" s="234"/>
      <c r="S172" s="233"/>
    </row>
    <row r="173" spans="1:19" s="217" customFormat="1" ht="12">
      <c r="A173" s="216"/>
      <c r="B173" s="304"/>
      <c r="C173" s="303"/>
      <c r="D173" s="216"/>
      <c r="E173" s="305"/>
      <c r="F173" s="306"/>
      <c r="G173" s="306"/>
      <c r="H173" s="307"/>
      <c r="I173" s="303"/>
      <c r="J173" s="307"/>
      <c r="K173" s="216"/>
      <c r="L173" s="308"/>
      <c r="M173" s="309"/>
      <c r="P173" s="233"/>
      <c r="R173" s="234"/>
      <c r="S173" s="233"/>
    </row>
    <row r="174" spans="1:19" s="217" customFormat="1" ht="12">
      <c r="A174" s="216"/>
      <c r="B174" s="304"/>
      <c r="C174" s="303"/>
      <c r="D174" s="216"/>
      <c r="E174" s="305"/>
      <c r="F174" s="306"/>
      <c r="G174" s="306"/>
      <c r="H174" s="307"/>
      <c r="I174" s="303"/>
      <c r="J174" s="307"/>
      <c r="K174" s="216"/>
      <c r="L174" s="308"/>
      <c r="M174" s="309"/>
      <c r="P174" s="233"/>
      <c r="R174" s="234"/>
      <c r="S174" s="233"/>
    </row>
    <row r="175" spans="1:19" s="217" customFormat="1" ht="12">
      <c r="A175" s="216"/>
      <c r="B175" s="304"/>
      <c r="C175" s="303"/>
      <c r="D175" s="216"/>
      <c r="E175" s="305"/>
      <c r="F175" s="306"/>
      <c r="G175" s="306"/>
      <c r="H175" s="307"/>
      <c r="I175" s="303"/>
      <c r="J175" s="307"/>
      <c r="K175" s="216"/>
      <c r="L175" s="308"/>
      <c r="M175" s="309"/>
      <c r="P175" s="233"/>
      <c r="R175" s="234"/>
      <c r="S175" s="233"/>
    </row>
    <row r="176" spans="1:19" s="217" customFormat="1" ht="12">
      <c r="A176" s="216"/>
      <c r="B176" s="304"/>
      <c r="C176" s="303"/>
      <c r="D176" s="216"/>
      <c r="E176" s="305"/>
      <c r="F176" s="306"/>
      <c r="G176" s="306"/>
      <c r="H176" s="307"/>
      <c r="I176" s="303"/>
      <c r="J176" s="307"/>
      <c r="K176" s="216"/>
      <c r="L176" s="308"/>
      <c r="M176" s="309"/>
      <c r="P176" s="233"/>
      <c r="R176" s="234"/>
      <c r="S176" s="233"/>
    </row>
    <row r="177" spans="1:19" s="217" customFormat="1" ht="12">
      <c r="A177" s="216"/>
      <c r="B177" s="304"/>
      <c r="C177" s="303"/>
      <c r="D177" s="216"/>
      <c r="E177" s="305"/>
      <c r="F177" s="306"/>
      <c r="G177" s="306"/>
      <c r="H177" s="307"/>
      <c r="I177" s="303"/>
      <c r="J177" s="307"/>
      <c r="K177" s="216"/>
      <c r="L177" s="308"/>
      <c r="M177" s="309"/>
      <c r="P177" s="233"/>
      <c r="R177" s="234"/>
      <c r="S177" s="233"/>
    </row>
    <row r="178" spans="1:19" s="217" customFormat="1" ht="12">
      <c r="A178" s="216"/>
      <c r="B178" s="304"/>
      <c r="C178" s="303"/>
      <c r="D178" s="216"/>
      <c r="E178" s="305"/>
      <c r="F178" s="306"/>
      <c r="G178" s="306"/>
      <c r="H178" s="307"/>
      <c r="I178" s="303"/>
      <c r="J178" s="307"/>
      <c r="K178" s="216"/>
      <c r="L178" s="308"/>
      <c r="M178" s="309"/>
      <c r="P178" s="233"/>
      <c r="R178" s="234"/>
      <c r="S178" s="233"/>
    </row>
    <row r="179" spans="1:19" s="217" customFormat="1" ht="12">
      <c r="A179" s="216"/>
      <c r="B179" s="304"/>
      <c r="C179" s="303"/>
      <c r="D179" s="216"/>
      <c r="E179" s="305"/>
      <c r="F179" s="306"/>
      <c r="G179" s="306"/>
      <c r="H179" s="307"/>
      <c r="I179" s="303"/>
      <c r="J179" s="307"/>
      <c r="K179" s="216"/>
      <c r="L179" s="308"/>
      <c r="M179" s="309"/>
      <c r="P179" s="233"/>
      <c r="R179" s="234"/>
      <c r="S179" s="233"/>
    </row>
    <row r="180" spans="1:19" s="217" customFormat="1" ht="12">
      <c r="A180" s="216"/>
      <c r="B180" s="304"/>
      <c r="C180" s="303"/>
      <c r="D180" s="216"/>
      <c r="E180" s="305"/>
      <c r="F180" s="306"/>
      <c r="G180" s="306"/>
      <c r="H180" s="307"/>
      <c r="I180" s="303"/>
      <c r="J180" s="307"/>
      <c r="K180" s="216"/>
      <c r="L180" s="308"/>
      <c r="M180" s="309"/>
      <c r="P180" s="233"/>
      <c r="R180" s="234"/>
      <c r="S180" s="233"/>
    </row>
    <row r="181" spans="1:19" s="217" customFormat="1" ht="12">
      <c r="A181" s="216"/>
      <c r="B181" s="304"/>
      <c r="C181" s="303"/>
      <c r="D181" s="216"/>
      <c r="E181" s="305"/>
      <c r="F181" s="306"/>
      <c r="G181" s="306"/>
      <c r="H181" s="307"/>
      <c r="I181" s="303"/>
      <c r="J181" s="307"/>
      <c r="K181" s="216"/>
      <c r="L181" s="308"/>
      <c r="M181" s="309"/>
      <c r="P181" s="233"/>
      <c r="R181" s="234"/>
      <c r="S181" s="233"/>
    </row>
    <row r="182" spans="1:19" s="217" customFormat="1" ht="12">
      <c r="A182" s="216"/>
      <c r="B182" s="304"/>
      <c r="C182" s="303"/>
      <c r="D182" s="216"/>
      <c r="E182" s="305"/>
      <c r="F182" s="306"/>
      <c r="G182" s="306"/>
      <c r="H182" s="307"/>
      <c r="I182" s="303"/>
      <c r="J182" s="307"/>
      <c r="K182" s="216"/>
      <c r="L182" s="308"/>
      <c r="M182" s="309"/>
      <c r="P182" s="233"/>
      <c r="R182" s="234"/>
      <c r="S182" s="233"/>
    </row>
    <row r="183" spans="1:19" s="217" customFormat="1" ht="12">
      <c r="A183" s="216"/>
      <c r="B183" s="304"/>
      <c r="C183" s="303"/>
      <c r="D183" s="216"/>
      <c r="E183" s="305"/>
      <c r="F183" s="306"/>
      <c r="G183" s="306"/>
      <c r="H183" s="307"/>
      <c r="I183" s="303"/>
      <c r="J183" s="307"/>
      <c r="K183" s="216"/>
      <c r="L183" s="308"/>
      <c r="M183" s="309"/>
      <c r="P183" s="233"/>
      <c r="R183" s="234"/>
      <c r="S183" s="233"/>
    </row>
    <row r="184" spans="1:19" s="217" customFormat="1" ht="12">
      <c r="A184" s="216"/>
      <c r="B184" s="304"/>
      <c r="C184" s="303"/>
      <c r="D184" s="216"/>
      <c r="E184" s="305"/>
      <c r="F184" s="306"/>
      <c r="G184" s="306"/>
      <c r="H184" s="307"/>
      <c r="I184" s="303"/>
      <c r="J184" s="307"/>
      <c r="K184" s="216"/>
      <c r="L184" s="308"/>
      <c r="M184" s="309"/>
      <c r="P184" s="233"/>
      <c r="R184" s="234"/>
      <c r="S184" s="233"/>
    </row>
    <row r="185" spans="1:19" s="217" customFormat="1" ht="12">
      <c r="A185" s="216"/>
      <c r="B185" s="304"/>
      <c r="C185" s="303"/>
      <c r="D185" s="216"/>
      <c r="E185" s="305"/>
      <c r="F185" s="306"/>
      <c r="G185" s="306"/>
      <c r="H185" s="307"/>
      <c r="I185" s="303"/>
      <c r="J185" s="307"/>
      <c r="K185" s="216"/>
      <c r="L185" s="308"/>
      <c r="M185" s="309"/>
      <c r="P185" s="233"/>
      <c r="R185" s="234"/>
      <c r="S185" s="233"/>
    </row>
    <row r="186" spans="1:19" s="217" customFormat="1" ht="12">
      <c r="A186" s="216"/>
      <c r="B186" s="304"/>
      <c r="C186" s="303"/>
      <c r="D186" s="216"/>
      <c r="E186" s="305"/>
      <c r="F186" s="306"/>
      <c r="G186" s="306"/>
      <c r="H186" s="307"/>
      <c r="I186" s="303"/>
      <c r="J186" s="307"/>
      <c r="K186" s="216"/>
      <c r="L186" s="308"/>
      <c r="M186" s="309"/>
      <c r="P186" s="233"/>
      <c r="R186" s="234"/>
      <c r="S186" s="233"/>
    </row>
    <row r="187" spans="1:19" s="217" customFormat="1" ht="12">
      <c r="A187" s="216"/>
      <c r="B187" s="304"/>
      <c r="C187" s="303"/>
      <c r="D187" s="216"/>
      <c r="E187" s="305"/>
      <c r="F187" s="306"/>
      <c r="G187" s="306"/>
      <c r="H187" s="307"/>
      <c r="I187" s="303"/>
      <c r="J187" s="307"/>
      <c r="K187" s="216"/>
      <c r="L187" s="308"/>
      <c r="M187" s="309"/>
      <c r="P187" s="233"/>
      <c r="R187" s="234"/>
      <c r="S187" s="233"/>
    </row>
    <row r="188" spans="1:19" s="217" customFormat="1" ht="12">
      <c r="A188" s="216"/>
      <c r="B188" s="304"/>
      <c r="C188" s="303"/>
      <c r="D188" s="216"/>
      <c r="E188" s="305"/>
      <c r="F188" s="306"/>
      <c r="G188" s="306"/>
      <c r="H188" s="307"/>
      <c r="I188" s="303"/>
      <c r="J188" s="307"/>
      <c r="K188" s="216"/>
      <c r="L188" s="308"/>
      <c r="M188" s="309"/>
      <c r="P188" s="233"/>
      <c r="R188" s="234"/>
      <c r="S188" s="233"/>
    </row>
    <row r="189" spans="1:19" s="217" customFormat="1" ht="12">
      <c r="A189" s="216"/>
      <c r="B189" s="304"/>
      <c r="C189" s="303"/>
      <c r="D189" s="216"/>
      <c r="E189" s="305"/>
      <c r="F189" s="306"/>
      <c r="G189" s="306"/>
      <c r="H189" s="307"/>
      <c r="I189" s="303"/>
      <c r="J189" s="307"/>
      <c r="K189" s="216"/>
      <c r="L189" s="308"/>
      <c r="M189" s="309"/>
      <c r="P189" s="233"/>
      <c r="R189" s="234"/>
      <c r="S189" s="233"/>
    </row>
    <row r="190" spans="1:19" s="217" customFormat="1" ht="12">
      <c r="A190" s="216"/>
      <c r="B190" s="304"/>
      <c r="C190" s="303"/>
      <c r="D190" s="216"/>
      <c r="E190" s="305"/>
      <c r="F190" s="306"/>
      <c r="G190" s="306"/>
      <c r="H190" s="307"/>
      <c r="I190" s="303"/>
      <c r="J190" s="307"/>
      <c r="K190" s="216"/>
      <c r="L190" s="308"/>
      <c r="M190" s="309"/>
      <c r="P190" s="233"/>
      <c r="R190" s="234"/>
      <c r="S190" s="233"/>
    </row>
    <row r="191" spans="1:19" s="217" customFormat="1" ht="12">
      <c r="A191" s="216"/>
      <c r="B191" s="304"/>
      <c r="C191" s="303"/>
      <c r="D191" s="216"/>
      <c r="E191" s="305"/>
      <c r="F191" s="306"/>
      <c r="G191" s="306"/>
      <c r="H191" s="307"/>
      <c r="I191" s="303"/>
      <c r="J191" s="307"/>
      <c r="K191" s="216"/>
      <c r="L191" s="308"/>
      <c r="M191" s="309"/>
      <c r="P191" s="233"/>
      <c r="R191" s="234"/>
      <c r="S191" s="233"/>
    </row>
    <row r="192" spans="1:19" s="217" customFormat="1" ht="12">
      <c r="A192" s="216"/>
      <c r="B192" s="304"/>
      <c r="C192" s="303"/>
      <c r="D192" s="216"/>
      <c r="E192" s="305"/>
      <c r="F192" s="306"/>
      <c r="G192" s="306"/>
      <c r="H192" s="307"/>
      <c r="I192" s="303"/>
      <c r="J192" s="307"/>
      <c r="K192" s="216"/>
      <c r="L192" s="308"/>
      <c r="M192" s="309"/>
      <c r="P192" s="233"/>
      <c r="R192" s="234"/>
      <c r="S192" s="233"/>
    </row>
    <row r="193" spans="1:19" s="217" customFormat="1" ht="12">
      <c r="A193" s="216"/>
      <c r="B193" s="304"/>
      <c r="C193" s="303"/>
      <c r="D193" s="216"/>
      <c r="E193" s="305"/>
      <c r="F193" s="306"/>
      <c r="G193" s="306"/>
      <c r="H193" s="307"/>
      <c r="I193" s="303"/>
      <c r="J193" s="307"/>
      <c r="K193" s="216"/>
      <c r="L193" s="308"/>
      <c r="M193" s="309"/>
      <c r="P193" s="233"/>
      <c r="R193" s="234"/>
      <c r="S193" s="233"/>
    </row>
    <row r="194" spans="1:19" s="217" customFormat="1" ht="12">
      <c r="A194" s="216"/>
      <c r="B194" s="304"/>
      <c r="C194" s="303"/>
      <c r="D194" s="216"/>
      <c r="E194" s="305"/>
      <c r="F194" s="306"/>
      <c r="G194" s="306"/>
      <c r="H194" s="307"/>
      <c r="I194" s="303"/>
      <c r="J194" s="307"/>
      <c r="K194" s="216"/>
      <c r="L194" s="308"/>
      <c r="M194" s="309"/>
      <c r="P194" s="233"/>
      <c r="R194" s="234"/>
      <c r="S194" s="233"/>
    </row>
    <row r="195" spans="1:19" s="217" customFormat="1" ht="12">
      <c r="A195" s="216"/>
      <c r="B195" s="304"/>
      <c r="C195" s="303"/>
      <c r="D195" s="216"/>
      <c r="E195" s="305"/>
      <c r="F195" s="306"/>
      <c r="G195" s="306"/>
      <c r="H195" s="307"/>
      <c r="I195" s="303"/>
      <c r="J195" s="307"/>
      <c r="K195" s="216"/>
      <c r="L195" s="308"/>
      <c r="M195" s="309"/>
      <c r="P195" s="233"/>
      <c r="R195" s="234"/>
      <c r="S195" s="233"/>
    </row>
    <row r="196" spans="1:19" s="217" customFormat="1" ht="12">
      <c r="A196" s="216"/>
      <c r="B196" s="304"/>
      <c r="C196" s="303"/>
      <c r="D196" s="216"/>
      <c r="E196" s="305"/>
      <c r="F196" s="306"/>
      <c r="G196" s="306"/>
      <c r="H196" s="307"/>
      <c r="I196" s="303"/>
      <c r="J196" s="307"/>
      <c r="K196" s="216"/>
      <c r="L196" s="308"/>
      <c r="M196" s="309"/>
      <c r="P196" s="233"/>
      <c r="R196" s="234"/>
      <c r="S196" s="233"/>
    </row>
    <row r="197" spans="1:19" s="217" customFormat="1" ht="12">
      <c r="A197" s="216"/>
      <c r="B197" s="304"/>
      <c r="C197" s="303"/>
      <c r="D197" s="216"/>
      <c r="E197" s="305"/>
      <c r="F197" s="306"/>
      <c r="G197" s="306"/>
      <c r="H197" s="307"/>
      <c r="I197" s="303"/>
      <c r="J197" s="307"/>
      <c r="K197" s="216"/>
      <c r="L197" s="308"/>
      <c r="M197" s="309"/>
      <c r="P197" s="233"/>
      <c r="R197" s="234"/>
      <c r="S197" s="233"/>
    </row>
    <row r="198" spans="1:19" s="217" customFormat="1" ht="12">
      <c r="A198" s="216"/>
      <c r="B198" s="304"/>
      <c r="C198" s="303"/>
      <c r="D198" s="216"/>
      <c r="E198" s="305"/>
      <c r="F198" s="306"/>
      <c r="G198" s="306"/>
      <c r="H198" s="307"/>
      <c r="I198" s="303"/>
      <c r="J198" s="307"/>
      <c r="K198" s="216"/>
      <c r="L198" s="308"/>
      <c r="M198" s="309"/>
      <c r="P198" s="233"/>
      <c r="R198" s="234"/>
      <c r="S198" s="233"/>
    </row>
    <row r="199" spans="1:19" s="217" customFormat="1" ht="12">
      <c r="A199" s="216"/>
      <c r="B199" s="304"/>
      <c r="C199" s="303"/>
      <c r="D199" s="216"/>
      <c r="E199" s="305"/>
      <c r="F199" s="306"/>
      <c r="G199" s="306"/>
      <c r="H199" s="307"/>
      <c r="I199" s="303"/>
      <c r="J199" s="307"/>
      <c r="K199" s="216"/>
      <c r="L199" s="308"/>
      <c r="M199" s="309"/>
      <c r="P199" s="233"/>
      <c r="R199" s="234"/>
      <c r="S199" s="233"/>
    </row>
    <row r="200" spans="1:19" s="217" customFormat="1" ht="12">
      <c r="A200" s="216"/>
      <c r="B200" s="304"/>
      <c r="C200" s="303"/>
      <c r="D200" s="216"/>
      <c r="E200" s="305"/>
      <c r="F200" s="306"/>
      <c r="G200" s="306"/>
      <c r="H200" s="307"/>
      <c r="I200" s="303"/>
      <c r="J200" s="307"/>
      <c r="K200" s="216"/>
      <c r="L200" s="308"/>
      <c r="M200" s="309"/>
      <c r="P200" s="233"/>
      <c r="R200" s="234"/>
      <c r="S200" s="233"/>
    </row>
    <row r="201" spans="1:19" s="217" customFormat="1" ht="12">
      <c r="A201" s="216"/>
      <c r="B201" s="304"/>
      <c r="C201" s="303"/>
      <c r="D201" s="216"/>
      <c r="E201" s="305"/>
      <c r="F201" s="306"/>
      <c r="G201" s="306"/>
      <c r="H201" s="307"/>
      <c r="I201" s="303"/>
      <c r="J201" s="307"/>
      <c r="K201" s="216"/>
      <c r="L201" s="308"/>
      <c r="M201" s="309"/>
      <c r="P201" s="233"/>
      <c r="R201" s="234"/>
      <c r="S201" s="233"/>
    </row>
    <row r="202" spans="1:19" s="217" customFormat="1" ht="12">
      <c r="A202" s="216"/>
      <c r="B202" s="304"/>
      <c r="C202" s="303"/>
      <c r="D202" s="216"/>
      <c r="E202" s="305"/>
      <c r="F202" s="306"/>
      <c r="G202" s="306"/>
      <c r="H202" s="307"/>
      <c r="I202" s="303"/>
      <c r="J202" s="307"/>
      <c r="K202" s="216"/>
      <c r="L202" s="308"/>
      <c r="M202" s="309"/>
      <c r="P202" s="233"/>
      <c r="R202" s="234"/>
      <c r="S202" s="233"/>
    </row>
    <row r="203" spans="1:19" s="217" customFormat="1" ht="12">
      <c r="A203" s="216"/>
      <c r="B203" s="304"/>
      <c r="C203" s="303"/>
      <c r="D203" s="216"/>
      <c r="E203" s="305"/>
      <c r="F203" s="306"/>
      <c r="G203" s="306"/>
      <c r="H203" s="307"/>
      <c r="I203" s="303"/>
      <c r="J203" s="307"/>
      <c r="K203" s="216"/>
      <c r="L203" s="308"/>
      <c r="M203" s="309"/>
      <c r="P203" s="233"/>
      <c r="R203" s="234"/>
      <c r="S203" s="233"/>
    </row>
    <row r="204" spans="1:19" s="217" customFormat="1" ht="12">
      <c r="A204" s="216"/>
      <c r="B204" s="304"/>
      <c r="C204" s="303"/>
      <c r="D204" s="216"/>
      <c r="E204" s="305"/>
      <c r="F204" s="306"/>
      <c r="G204" s="306"/>
      <c r="H204" s="307"/>
      <c r="I204" s="303"/>
      <c r="J204" s="307"/>
      <c r="K204" s="216"/>
      <c r="L204" s="308"/>
      <c r="M204" s="309"/>
      <c r="P204" s="233"/>
      <c r="R204" s="234"/>
      <c r="S204" s="233"/>
    </row>
    <row r="205" spans="1:19" s="217" customFormat="1" ht="12">
      <c r="A205" s="216"/>
      <c r="B205" s="304"/>
      <c r="C205" s="303"/>
      <c r="D205" s="216"/>
      <c r="E205" s="305"/>
      <c r="F205" s="306"/>
      <c r="G205" s="306"/>
      <c r="H205" s="307"/>
      <c r="I205" s="303"/>
      <c r="J205" s="307"/>
      <c r="K205" s="216"/>
      <c r="L205" s="308"/>
      <c r="M205" s="309"/>
      <c r="P205" s="233"/>
      <c r="R205" s="234"/>
      <c r="S205" s="233"/>
    </row>
    <row r="206" spans="1:19" s="217" customFormat="1" ht="12">
      <c r="A206" s="216"/>
      <c r="B206" s="304"/>
      <c r="C206" s="303"/>
      <c r="D206" s="216"/>
      <c r="E206" s="305"/>
      <c r="F206" s="306"/>
      <c r="G206" s="306"/>
      <c r="H206" s="307"/>
      <c r="I206" s="303"/>
      <c r="J206" s="307"/>
      <c r="K206" s="216"/>
      <c r="L206" s="308"/>
      <c r="M206" s="309"/>
      <c r="P206" s="233"/>
      <c r="R206" s="234"/>
      <c r="S206" s="233"/>
    </row>
    <row r="207" spans="1:19" s="217" customFormat="1" ht="12">
      <c r="A207" s="216"/>
      <c r="B207" s="304"/>
      <c r="C207" s="303"/>
      <c r="D207" s="216"/>
      <c r="E207" s="305"/>
      <c r="F207" s="306"/>
      <c r="G207" s="306"/>
      <c r="H207" s="307"/>
      <c r="I207" s="303"/>
      <c r="J207" s="307"/>
      <c r="K207" s="216"/>
      <c r="L207" s="308"/>
      <c r="M207" s="309"/>
      <c r="P207" s="233"/>
      <c r="R207" s="234"/>
      <c r="S207" s="233"/>
    </row>
    <row r="208" spans="1:19" s="217" customFormat="1" ht="12">
      <c r="A208" s="216"/>
      <c r="B208" s="304"/>
      <c r="C208" s="303"/>
      <c r="D208" s="216"/>
      <c r="E208" s="305"/>
      <c r="F208" s="306"/>
      <c r="G208" s="306"/>
      <c r="H208" s="307"/>
      <c r="I208" s="303"/>
      <c r="J208" s="307"/>
      <c r="K208" s="216"/>
      <c r="L208" s="308"/>
      <c r="M208" s="309"/>
      <c r="P208" s="233"/>
      <c r="R208" s="234"/>
      <c r="S208" s="233"/>
    </row>
    <row r="209" spans="1:20" s="217" customFormat="1" ht="12">
      <c r="A209" s="216"/>
      <c r="B209" s="304"/>
      <c r="C209" s="303"/>
      <c r="D209" s="216"/>
      <c r="E209" s="305"/>
      <c r="F209" s="306"/>
      <c r="G209" s="306"/>
      <c r="H209" s="307"/>
      <c r="I209" s="303"/>
      <c r="J209" s="307"/>
      <c r="K209" s="216"/>
      <c r="L209" s="308"/>
      <c r="M209" s="309"/>
      <c r="P209" s="233"/>
      <c r="R209" s="234"/>
      <c r="S209" s="233"/>
    </row>
    <row r="210" spans="1:20" s="217" customFormat="1" ht="12">
      <c r="A210" s="216"/>
      <c r="B210" s="304"/>
      <c r="C210" s="303"/>
      <c r="D210" s="216"/>
      <c r="E210" s="305"/>
      <c r="F210" s="306"/>
      <c r="G210" s="306"/>
      <c r="H210" s="307"/>
      <c r="I210" s="303"/>
      <c r="J210" s="307"/>
      <c r="K210" s="216"/>
      <c r="L210" s="308"/>
      <c r="M210" s="309"/>
      <c r="P210" s="233"/>
      <c r="R210" s="234"/>
      <c r="S210" s="233"/>
    </row>
    <row r="211" spans="1:20" s="217" customFormat="1" ht="12">
      <c r="A211" s="216"/>
      <c r="B211" s="304"/>
      <c r="C211" s="303"/>
      <c r="D211" s="216"/>
      <c r="E211" s="305"/>
      <c r="F211" s="306"/>
      <c r="G211" s="306"/>
      <c r="H211" s="307"/>
      <c r="I211" s="303"/>
      <c r="J211" s="307"/>
      <c r="K211" s="216"/>
      <c r="L211" s="308"/>
      <c r="M211" s="309"/>
      <c r="P211" s="233"/>
      <c r="R211" s="234"/>
      <c r="S211" s="233"/>
    </row>
    <row r="212" spans="1:20" s="217" customFormat="1" ht="12">
      <c r="A212" s="216"/>
      <c r="B212" s="304"/>
      <c r="C212" s="303"/>
      <c r="D212" s="216"/>
      <c r="E212" s="305"/>
      <c r="F212" s="306"/>
      <c r="G212" s="306"/>
      <c r="H212" s="307"/>
      <c r="I212" s="303"/>
      <c r="J212" s="307"/>
      <c r="K212" s="216"/>
      <c r="L212" s="308"/>
      <c r="M212" s="309"/>
      <c r="P212" s="233"/>
      <c r="R212" s="234"/>
      <c r="S212" s="233"/>
    </row>
    <row r="213" spans="1:20" s="217" customFormat="1" ht="12">
      <c r="A213" s="216"/>
      <c r="B213" s="304"/>
      <c r="C213" s="303"/>
      <c r="D213" s="216"/>
      <c r="E213" s="305"/>
      <c r="F213" s="306"/>
      <c r="G213" s="306"/>
      <c r="H213" s="307"/>
      <c r="I213" s="303"/>
      <c r="J213" s="307"/>
      <c r="K213" s="216"/>
      <c r="L213" s="308"/>
      <c r="M213" s="309"/>
      <c r="P213" s="233"/>
      <c r="R213" s="234"/>
      <c r="S213" s="233"/>
    </row>
    <row r="214" spans="1:20" s="217" customFormat="1" ht="12">
      <c r="A214" s="216"/>
      <c r="B214" s="304"/>
      <c r="C214" s="303"/>
      <c r="D214" s="216"/>
      <c r="E214" s="305"/>
      <c r="F214" s="306"/>
      <c r="G214" s="306"/>
      <c r="H214" s="307"/>
      <c r="I214" s="303"/>
      <c r="J214" s="307"/>
      <c r="K214" s="216"/>
      <c r="L214" s="308"/>
      <c r="M214" s="309"/>
      <c r="P214" s="233"/>
      <c r="R214" s="234"/>
      <c r="S214" s="233"/>
    </row>
    <row r="215" spans="1:20" s="217" customFormat="1" ht="12">
      <c r="A215" s="216"/>
      <c r="B215" s="304"/>
      <c r="C215" s="303"/>
      <c r="D215" s="216"/>
      <c r="E215" s="305"/>
      <c r="F215" s="306"/>
      <c r="G215" s="306"/>
      <c r="H215" s="307"/>
      <c r="I215" s="303"/>
      <c r="J215" s="307"/>
      <c r="K215" s="216"/>
      <c r="L215" s="308"/>
      <c r="M215" s="309"/>
      <c r="P215" s="233"/>
      <c r="R215" s="234"/>
      <c r="S215" s="233"/>
    </row>
    <row r="216" spans="1:20" s="217" customFormat="1" ht="12">
      <c r="A216" s="216"/>
      <c r="B216" s="304"/>
      <c r="C216" s="303"/>
      <c r="D216" s="216"/>
      <c r="E216" s="305"/>
      <c r="F216" s="306"/>
      <c r="G216" s="306"/>
      <c r="H216" s="307"/>
      <c r="I216" s="303"/>
      <c r="J216" s="307"/>
      <c r="K216" s="216"/>
      <c r="L216" s="308"/>
      <c r="M216" s="309"/>
      <c r="P216" s="233"/>
      <c r="R216" s="234"/>
      <c r="S216" s="233"/>
    </row>
    <row r="217" spans="1:20" s="217" customFormat="1" ht="12">
      <c r="A217" s="216"/>
      <c r="B217" s="304"/>
      <c r="C217" s="303"/>
      <c r="D217" s="216"/>
      <c r="E217" s="305"/>
      <c r="F217" s="306"/>
      <c r="G217" s="306"/>
      <c r="H217" s="307"/>
      <c r="I217" s="303"/>
      <c r="J217" s="307"/>
      <c r="K217" s="216"/>
      <c r="L217" s="308"/>
      <c r="M217" s="309"/>
      <c r="P217" s="233"/>
      <c r="R217" s="234"/>
      <c r="S217" s="233"/>
    </row>
    <row r="218" spans="1:20" s="217" customFormat="1" ht="12">
      <c r="A218" s="216"/>
      <c r="B218" s="304"/>
      <c r="C218" s="303"/>
      <c r="D218" s="216"/>
      <c r="E218" s="305"/>
      <c r="F218" s="306"/>
      <c r="G218" s="306"/>
      <c r="H218" s="307"/>
      <c r="I218" s="303"/>
      <c r="J218" s="307"/>
      <c r="K218" s="216"/>
      <c r="L218" s="308"/>
      <c r="M218" s="309"/>
      <c r="P218" s="233"/>
      <c r="R218" s="234"/>
      <c r="S218" s="233"/>
    </row>
    <row r="219" spans="1:20" s="217" customFormat="1" ht="12">
      <c r="A219" s="216"/>
      <c r="B219" s="304"/>
      <c r="C219" s="303"/>
      <c r="D219" s="216"/>
      <c r="E219" s="305"/>
      <c r="F219" s="306"/>
      <c r="G219" s="306"/>
      <c r="H219" s="307"/>
      <c r="I219" s="303"/>
      <c r="J219" s="307"/>
      <c r="K219" s="216"/>
      <c r="L219" s="308"/>
      <c r="M219" s="309"/>
      <c r="P219" s="233"/>
      <c r="R219" s="234"/>
      <c r="S219" s="233"/>
    </row>
    <row r="220" spans="1:20" s="217" customFormat="1" ht="12">
      <c r="A220" s="216"/>
      <c r="B220" s="304"/>
      <c r="C220" s="303"/>
      <c r="D220" s="216"/>
      <c r="E220" s="305"/>
      <c r="F220" s="306"/>
      <c r="G220" s="306"/>
      <c r="H220" s="307"/>
      <c r="I220" s="303"/>
      <c r="J220" s="307"/>
      <c r="K220" s="216"/>
      <c r="L220" s="308"/>
      <c r="M220" s="309"/>
      <c r="P220" s="233"/>
      <c r="R220" s="234"/>
      <c r="S220" s="233"/>
    </row>
    <row r="221" spans="1:20" s="217" customFormat="1" ht="12">
      <c r="A221" s="216"/>
      <c r="B221" s="304"/>
      <c r="C221" s="303"/>
      <c r="D221" s="216"/>
      <c r="E221" s="305"/>
      <c r="F221" s="306"/>
      <c r="G221" s="306"/>
      <c r="H221" s="307"/>
      <c r="I221" s="303"/>
      <c r="J221" s="307"/>
      <c r="K221" s="216"/>
      <c r="L221" s="308"/>
      <c r="M221" s="309"/>
      <c r="P221" s="233"/>
      <c r="R221" s="234"/>
      <c r="S221" s="233"/>
    </row>
    <row r="222" spans="1:20">
      <c r="A222"/>
      <c r="B222" s="310"/>
      <c r="K222"/>
      <c r="R222" s="311"/>
      <c r="S222"/>
      <c r="T222"/>
    </row>
    <row r="223" spans="1:20">
      <c r="A223"/>
      <c r="B223" s="310"/>
      <c r="K223"/>
      <c r="R223" s="311"/>
      <c r="S223"/>
      <c r="T223"/>
    </row>
    <row r="224" spans="1:20">
      <c r="A224"/>
      <c r="B224" s="310"/>
      <c r="K224"/>
      <c r="R224" s="311"/>
      <c r="S224"/>
      <c r="T224"/>
    </row>
    <row r="225" spans="1:20">
      <c r="A225"/>
      <c r="B225" s="310"/>
      <c r="K225"/>
      <c r="R225" s="311"/>
      <c r="S225"/>
      <c r="T225"/>
    </row>
    <row r="226" spans="1:20">
      <c r="A226"/>
      <c r="B226" s="310"/>
      <c r="K226"/>
      <c r="R226" s="311"/>
      <c r="S226"/>
      <c r="T226"/>
    </row>
    <row r="227" spans="1:20">
      <c r="A227"/>
      <c r="B227" s="310"/>
      <c r="K227"/>
      <c r="R227" s="311"/>
      <c r="S227"/>
      <c r="T227"/>
    </row>
    <row r="228" spans="1:20">
      <c r="A228"/>
      <c r="B228" s="310"/>
      <c r="K228"/>
      <c r="R228" s="311"/>
      <c r="S228"/>
      <c r="T228"/>
    </row>
    <row r="229" spans="1:20">
      <c r="A229"/>
      <c r="B229" s="310"/>
      <c r="K229"/>
      <c r="R229" s="311"/>
      <c r="S229"/>
      <c r="T229"/>
    </row>
    <row r="230" spans="1:20">
      <c r="A230"/>
      <c r="B230" s="310"/>
      <c r="K230"/>
      <c r="R230" s="311"/>
      <c r="S230"/>
      <c r="T230"/>
    </row>
    <row r="231" spans="1:20">
      <c r="A231"/>
      <c r="B231" s="310"/>
      <c r="K231"/>
      <c r="R231" s="311"/>
      <c r="S231"/>
      <c r="T231"/>
    </row>
    <row r="232" spans="1:20">
      <c r="A232"/>
      <c r="B232" s="310"/>
      <c r="K232"/>
      <c r="R232" s="311"/>
      <c r="S232"/>
      <c r="T232"/>
    </row>
    <row r="233" spans="1:20">
      <c r="A233"/>
      <c r="B233" s="310"/>
      <c r="K233"/>
      <c r="R233" s="311"/>
      <c r="S233"/>
      <c r="T233"/>
    </row>
    <row r="234" spans="1:20">
      <c r="A234"/>
      <c r="B234" s="310"/>
      <c r="K234"/>
      <c r="R234" s="311"/>
      <c r="S234"/>
      <c r="T234"/>
    </row>
    <row r="235" spans="1:20">
      <c r="A235"/>
      <c r="B235" s="310"/>
      <c r="K235"/>
      <c r="R235" s="311"/>
      <c r="S235"/>
      <c r="T235"/>
    </row>
    <row r="236" spans="1:20">
      <c r="A236"/>
      <c r="B236" s="310"/>
      <c r="K236"/>
      <c r="R236" s="311"/>
      <c r="S236"/>
      <c r="T236"/>
    </row>
    <row r="237" spans="1:20">
      <c r="A237"/>
      <c r="K237"/>
      <c r="R237" s="311"/>
      <c r="S237"/>
      <c r="T237"/>
    </row>
    <row r="238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 s="311"/>
      <c r="S238"/>
      <c r="T238"/>
    </row>
    <row r="239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 s="311"/>
      <c r="S239"/>
      <c r="T239"/>
    </row>
    <row r="240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 s="311"/>
      <c r="S240"/>
      <c r="T240"/>
    </row>
    <row r="24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 s="311"/>
      <c r="S241"/>
      <c r="T241"/>
    </row>
    <row r="242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 s="311"/>
      <c r="S242"/>
      <c r="T242"/>
    </row>
    <row r="243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 s="311"/>
      <c r="S243"/>
      <c r="T243"/>
    </row>
    <row r="244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 s="311"/>
      <c r="S244"/>
      <c r="T244"/>
    </row>
    <row r="245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 s="311"/>
      <c r="S245"/>
      <c r="T245"/>
    </row>
    <row r="246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 s="311"/>
      <c r="S246"/>
      <c r="T246"/>
    </row>
    <row r="247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 s="311"/>
      <c r="S247"/>
      <c r="T247"/>
    </row>
    <row r="248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 s="311"/>
      <c r="S248"/>
      <c r="T248"/>
    </row>
    <row r="249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 s="311"/>
      <c r="S249"/>
      <c r="T249"/>
    </row>
    <row r="250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 s="311"/>
      <c r="S250"/>
      <c r="T250"/>
    </row>
    <row r="25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 s="311"/>
      <c r="S251"/>
      <c r="T251"/>
    </row>
    <row r="252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 s="311"/>
      <c r="S252"/>
      <c r="T252"/>
    </row>
    <row r="253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 s="311"/>
      <c r="S253"/>
      <c r="T253"/>
    </row>
    <row r="254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 s="311"/>
      <c r="S254"/>
      <c r="T254"/>
    </row>
    <row r="255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 s="311"/>
      <c r="S255"/>
      <c r="T255"/>
    </row>
    <row r="256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 s="311"/>
      <c r="S256"/>
      <c r="T256"/>
    </row>
    <row r="257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 s="311"/>
      <c r="S257"/>
      <c r="T257"/>
    </row>
    <row r="258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 s="311"/>
      <c r="S258"/>
      <c r="T258"/>
    </row>
    <row r="259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 s="311"/>
      <c r="S259"/>
      <c r="T259"/>
    </row>
    <row r="260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 s="311"/>
      <c r="S260"/>
      <c r="T260"/>
    </row>
    <row r="26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 s="311"/>
      <c r="S261"/>
      <c r="T261"/>
    </row>
    <row r="262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 s="311"/>
      <c r="S262"/>
      <c r="T262"/>
    </row>
    <row r="263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 s="311"/>
      <c r="S263"/>
      <c r="T263"/>
    </row>
    <row r="264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 s="311"/>
      <c r="S264"/>
      <c r="T264"/>
    </row>
    <row r="265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 s="311"/>
      <c r="S265"/>
      <c r="T265"/>
    </row>
    <row r="266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 s="311"/>
      <c r="S266"/>
      <c r="T266"/>
    </row>
    <row r="267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 s="311"/>
      <c r="S267"/>
      <c r="T267"/>
    </row>
    <row r="268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 s="311"/>
      <c r="S268"/>
      <c r="T268"/>
    </row>
    <row r="269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 s="311"/>
      <c r="S269"/>
      <c r="T269"/>
    </row>
    <row r="270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 s="311"/>
      <c r="S270"/>
      <c r="T270"/>
    </row>
    <row r="27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 s="311"/>
      <c r="S271"/>
      <c r="T271"/>
    </row>
    <row r="272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 s="311"/>
      <c r="S272"/>
      <c r="T272"/>
    </row>
    <row r="273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 s="311"/>
      <c r="S273"/>
      <c r="T273"/>
    </row>
    <row r="274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 s="311"/>
      <c r="S274"/>
      <c r="T274"/>
    </row>
    <row r="275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 s="311"/>
      <c r="S275"/>
      <c r="T275"/>
    </row>
    <row r="276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 s="311"/>
      <c r="S276"/>
      <c r="T276"/>
    </row>
    <row r="277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 s="311"/>
      <c r="S277"/>
      <c r="T277"/>
    </row>
    <row r="278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 s="311"/>
      <c r="S278"/>
      <c r="T278"/>
    </row>
    <row r="279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 s="311"/>
      <c r="S279"/>
      <c r="T279"/>
    </row>
    <row r="280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 s="311"/>
      <c r="S280"/>
      <c r="T280"/>
    </row>
    <row r="28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 s="311"/>
      <c r="S281"/>
      <c r="T281"/>
    </row>
    <row r="282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 s="311"/>
      <c r="S282"/>
      <c r="T282"/>
    </row>
    <row r="283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 s="311"/>
      <c r="S283"/>
      <c r="T283"/>
    </row>
    <row r="284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 s="311"/>
      <c r="S284"/>
      <c r="T284"/>
    </row>
    <row r="285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 s="311"/>
      <c r="S285"/>
      <c r="T285"/>
    </row>
    <row r="286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 s="311"/>
      <c r="S286"/>
      <c r="T286"/>
    </row>
    <row r="287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 s="311"/>
      <c r="S287"/>
      <c r="T287"/>
    </row>
    <row r="288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 s="311"/>
      <c r="S288"/>
      <c r="T288"/>
    </row>
    <row r="289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 s="311"/>
      <c r="S289"/>
      <c r="T289"/>
    </row>
    <row r="290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 s="311"/>
      <c r="S290"/>
      <c r="T290"/>
    </row>
    <row r="29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 s="311"/>
      <c r="S291"/>
      <c r="T291"/>
    </row>
    <row r="292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 s="311"/>
      <c r="S292"/>
      <c r="T292"/>
    </row>
    <row r="293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 s="311"/>
      <c r="S293"/>
      <c r="T293"/>
    </row>
    <row r="294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 s="311"/>
      <c r="S294"/>
      <c r="T294"/>
    </row>
    <row r="295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 s="311"/>
      <c r="S295"/>
      <c r="T295"/>
    </row>
    <row r="296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 s="311"/>
      <c r="S296"/>
      <c r="T296"/>
    </row>
    <row r="297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 s="311"/>
      <c r="S297"/>
      <c r="T297"/>
    </row>
    <row r="298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 s="311"/>
      <c r="S298"/>
      <c r="T298"/>
    </row>
    <row r="299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 s="311"/>
      <c r="S299"/>
      <c r="T299"/>
    </row>
    <row r="300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 s="311"/>
      <c r="S300"/>
      <c r="T300"/>
    </row>
    <row r="30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 s="311"/>
      <c r="S301"/>
      <c r="T301"/>
    </row>
    <row r="302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 s="311"/>
      <c r="S302"/>
      <c r="T302"/>
    </row>
    <row r="303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 s="311"/>
      <c r="S303"/>
      <c r="T303"/>
    </row>
    <row r="304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 s="311"/>
      <c r="S304"/>
      <c r="T304"/>
    </row>
    <row r="305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 s="311"/>
      <c r="S305"/>
      <c r="T305"/>
    </row>
    <row r="306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 s="311"/>
      <c r="S306"/>
      <c r="T306"/>
    </row>
    <row r="307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 s="311"/>
      <c r="S307"/>
      <c r="T307"/>
    </row>
    <row r="308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 s="311"/>
      <c r="S308"/>
      <c r="T308"/>
    </row>
    <row r="309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 s="311"/>
      <c r="S309"/>
      <c r="T309"/>
    </row>
    <row r="310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 s="311"/>
      <c r="S310"/>
      <c r="T310"/>
    </row>
    <row r="31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 s="311"/>
      <c r="S311"/>
      <c r="T311"/>
    </row>
    <row r="312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 s="311"/>
      <c r="S312"/>
      <c r="T312"/>
    </row>
    <row r="313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 s="311"/>
      <c r="S313"/>
      <c r="T313"/>
    </row>
    <row r="314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 s="311"/>
      <c r="S314"/>
      <c r="T314"/>
    </row>
    <row r="315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 s="311"/>
      <c r="S315"/>
      <c r="T315"/>
    </row>
    <row r="316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 s="311"/>
      <c r="S316"/>
      <c r="T316"/>
    </row>
    <row r="317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 s="311"/>
      <c r="S317"/>
      <c r="T317"/>
    </row>
    <row r="318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 s="311"/>
      <c r="S318"/>
      <c r="T318"/>
    </row>
    <row r="319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 s="311"/>
      <c r="S319"/>
      <c r="T319"/>
    </row>
    <row r="320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 s="311"/>
      <c r="S320"/>
      <c r="T320"/>
    </row>
    <row r="32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 s="311"/>
      <c r="S321"/>
      <c r="T321"/>
    </row>
    <row r="322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 s="311"/>
      <c r="S322"/>
      <c r="T322"/>
    </row>
    <row r="323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 s="311"/>
      <c r="S323"/>
      <c r="T323"/>
    </row>
    <row r="324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 s="311"/>
      <c r="S324"/>
      <c r="T324"/>
    </row>
    <row r="325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 s="311"/>
      <c r="S325"/>
      <c r="T325"/>
    </row>
    <row r="326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 s="311"/>
      <c r="S326"/>
      <c r="T326"/>
    </row>
    <row r="327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 s="311"/>
      <c r="S327"/>
      <c r="T327"/>
    </row>
    <row r="328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 s="311"/>
      <c r="S328"/>
      <c r="T328"/>
    </row>
    <row r="329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 s="311"/>
      <c r="S329"/>
      <c r="T329"/>
    </row>
    <row r="330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 s="311"/>
      <c r="S330"/>
      <c r="T330"/>
    </row>
    <row r="33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 s="311"/>
      <c r="S331"/>
      <c r="T331"/>
    </row>
    <row r="332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 s="311"/>
      <c r="S332"/>
      <c r="T332"/>
    </row>
    <row r="333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 s="311"/>
      <c r="S333"/>
      <c r="T333"/>
    </row>
    <row r="334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 s="311"/>
      <c r="S334"/>
      <c r="T334"/>
    </row>
    <row r="335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 s="311"/>
      <c r="S335"/>
      <c r="T335"/>
    </row>
    <row r="336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 s="311"/>
      <c r="S336"/>
      <c r="T336"/>
    </row>
    <row r="337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 s="311"/>
      <c r="S337"/>
      <c r="T337"/>
    </row>
    <row r="338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 s="311"/>
      <c r="S338"/>
      <c r="T338"/>
    </row>
    <row r="339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 s="311"/>
      <c r="S339"/>
      <c r="T339"/>
    </row>
    <row r="340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 s="311"/>
      <c r="S340"/>
      <c r="T340"/>
    </row>
    <row r="34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 s="311"/>
      <c r="S341"/>
      <c r="T341"/>
    </row>
    <row r="342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 s="311"/>
      <c r="S342"/>
      <c r="T342"/>
    </row>
    <row r="343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 s="311"/>
      <c r="S343"/>
      <c r="T343"/>
    </row>
    <row r="344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 s="311"/>
      <c r="S344"/>
      <c r="T344"/>
    </row>
    <row r="345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 s="311"/>
      <c r="S345"/>
      <c r="T345"/>
    </row>
    <row r="346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 s="311"/>
      <c r="S346"/>
      <c r="T346"/>
    </row>
    <row r="347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 s="311"/>
      <c r="S347"/>
      <c r="T347"/>
    </row>
    <row r="348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 s="311"/>
      <c r="S348"/>
      <c r="T348"/>
    </row>
    <row r="349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 s="311"/>
      <c r="S349"/>
      <c r="T349"/>
    </row>
    <row r="350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 s="311"/>
      <c r="S350"/>
      <c r="T350"/>
    </row>
    <row r="35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 s="311"/>
      <c r="S351"/>
      <c r="T351"/>
    </row>
    <row r="352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 s="311"/>
      <c r="S352"/>
      <c r="T352"/>
    </row>
    <row r="353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 s="311"/>
      <c r="S353"/>
      <c r="T353"/>
    </row>
    <row r="354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 s="311"/>
      <c r="S354"/>
      <c r="T354"/>
    </row>
    <row r="355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 s="311"/>
      <c r="S355"/>
      <c r="T355"/>
    </row>
    <row r="356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 s="311"/>
      <c r="S356"/>
      <c r="T356"/>
    </row>
    <row r="357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 s="311"/>
      <c r="S357"/>
      <c r="T357"/>
    </row>
    <row r="358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 s="311"/>
      <c r="S358"/>
      <c r="T358"/>
    </row>
    <row r="359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 s="311"/>
      <c r="S359"/>
      <c r="T359"/>
    </row>
    <row r="360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 s="311"/>
      <c r="S360"/>
      <c r="T360"/>
    </row>
    <row r="36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 s="311"/>
      <c r="S361"/>
      <c r="T361"/>
    </row>
    <row r="362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 s="311"/>
      <c r="S362"/>
      <c r="T362"/>
    </row>
    <row r="363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 s="311"/>
      <c r="S363"/>
      <c r="T363"/>
    </row>
    <row r="364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 s="311"/>
      <c r="S364"/>
      <c r="T364"/>
    </row>
    <row r="365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 s="311"/>
      <c r="S365"/>
      <c r="T365"/>
    </row>
    <row r="366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 s="311"/>
      <c r="S366"/>
      <c r="T366"/>
    </row>
    <row r="367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 s="311"/>
      <c r="S367"/>
      <c r="T367"/>
    </row>
    <row r="368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 s="311"/>
      <c r="S368"/>
      <c r="T368"/>
    </row>
    <row r="369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 s="311"/>
      <c r="S369"/>
      <c r="T369"/>
    </row>
    <row r="370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 s="311"/>
      <c r="S370"/>
      <c r="T370"/>
    </row>
    <row r="37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 s="311"/>
      <c r="S371"/>
      <c r="T371"/>
    </row>
    <row r="372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 s="311"/>
      <c r="S372"/>
      <c r="T372"/>
    </row>
    <row r="373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 s="311"/>
      <c r="S373"/>
      <c r="T373"/>
    </row>
    <row r="374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 s="311"/>
      <c r="S374"/>
      <c r="T374"/>
    </row>
    <row r="375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 s="311"/>
      <c r="S375"/>
      <c r="T375"/>
    </row>
    <row r="376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 s="311"/>
      <c r="S376"/>
      <c r="T376"/>
    </row>
    <row r="377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 s="311"/>
      <c r="S377"/>
      <c r="T377"/>
    </row>
    <row r="378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 s="311"/>
      <c r="S378"/>
      <c r="T378"/>
    </row>
    <row r="379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 s="311"/>
      <c r="S379"/>
      <c r="T379"/>
    </row>
    <row r="380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 s="311"/>
      <c r="S380"/>
      <c r="T380"/>
    </row>
    <row r="38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 s="311"/>
      <c r="S381"/>
      <c r="T381"/>
    </row>
    <row r="382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 s="311"/>
      <c r="S382"/>
      <c r="T382"/>
    </row>
    <row r="383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 s="311"/>
      <c r="S383"/>
      <c r="T383"/>
    </row>
    <row r="384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 s="311"/>
      <c r="S384"/>
      <c r="T384"/>
    </row>
    <row r="385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 s="311"/>
      <c r="S385"/>
      <c r="T385"/>
    </row>
    <row r="386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 s="311"/>
      <c r="S386"/>
      <c r="T386"/>
    </row>
    <row r="387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 s="311"/>
      <c r="S387"/>
      <c r="T387"/>
    </row>
    <row r="388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 s="311"/>
      <c r="S388"/>
      <c r="T388"/>
    </row>
    <row r="389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 s="311"/>
      <c r="S389"/>
      <c r="T389"/>
    </row>
    <row r="390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 s="311"/>
      <c r="S390"/>
      <c r="T390"/>
    </row>
    <row r="39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 s="311"/>
      <c r="S391"/>
      <c r="T391"/>
    </row>
    <row r="392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 s="311"/>
      <c r="S392"/>
      <c r="T392"/>
    </row>
    <row r="393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 s="311"/>
      <c r="S393"/>
      <c r="T393"/>
    </row>
    <row r="394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 s="311"/>
      <c r="S394"/>
      <c r="T394"/>
    </row>
    <row r="395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 s="311"/>
      <c r="S395"/>
      <c r="T395"/>
    </row>
    <row r="396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 s="311"/>
      <c r="S396"/>
      <c r="T396"/>
    </row>
    <row r="397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 s="311"/>
      <c r="S397"/>
      <c r="T397"/>
    </row>
    <row r="398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 s="311"/>
      <c r="S398"/>
      <c r="T398"/>
    </row>
    <row r="399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 s="311"/>
      <c r="S399"/>
      <c r="T399"/>
    </row>
    <row r="400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 s="311"/>
      <c r="S400"/>
      <c r="T400"/>
    </row>
    <row r="40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 s="311"/>
      <c r="S401"/>
      <c r="T401"/>
    </row>
    <row r="402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 s="311"/>
      <c r="S402"/>
      <c r="T402"/>
    </row>
    <row r="403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 s="311"/>
      <c r="S403"/>
      <c r="T403"/>
    </row>
    <row r="404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 s="311"/>
      <c r="S404"/>
      <c r="T404"/>
    </row>
    <row r="405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 s="311"/>
      <c r="S405"/>
      <c r="T405"/>
    </row>
    <row r="406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 s="311"/>
      <c r="S406"/>
      <c r="T406"/>
    </row>
    <row r="407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 s="311"/>
      <c r="S407"/>
      <c r="T407"/>
    </row>
    <row r="408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 s="311"/>
      <c r="S408"/>
      <c r="T408"/>
    </row>
    <row r="409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 s="311"/>
      <c r="S409"/>
      <c r="T409"/>
    </row>
    <row r="410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 s="311"/>
      <c r="S410"/>
      <c r="T410"/>
    </row>
    <row r="41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 s="311"/>
      <c r="S411"/>
      <c r="T411"/>
    </row>
    <row r="412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 s="311"/>
      <c r="S412"/>
      <c r="T412"/>
    </row>
    <row r="413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 s="311"/>
      <c r="S413"/>
      <c r="T413"/>
    </row>
    <row r="414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 s="311"/>
      <c r="S414"/>
      <c r="T414"/>
    </row>
    <row r="415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 s="311"/>
      <c r="S415"/>
      <c r="T415"/>
    </row>
    <row r="416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 s="311"/>
      <c r="S416"/>
      <c r="T416"/>
    </row>
    <row r="417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 s="311"/>
      <c r="S417"/>
      <c r="T417"/>
    </row>
    <row r="418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 s="311"/>
      <c r="S418"/>
      <c r="T418"/>
    </row>
    <row r="419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 s="311"/>
      <c r="S419"/>
      <c r="T419"/>
    </row>
    <row r="420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 s="311"/>
      <c r="S420"/>
      <c r="T420"/>
    </row>
    <row r="42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 s="311"/>
      <c r="S421"/>
      <c r="T421"/>
    </row>
    <row r="422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 s="311"/>
      <c r="S422"/>
      <c r="T422"/>
    </row>
    <row r="423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 s="311"/>
      <c r="S423"/>
      <c r="T423"/>
    </row>
    <row r="424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 s="311"/>
      <c r="S424"/>
      <c r="T424"/>
    </row>
    <row r="425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 s="311"/>
      <c r="S425"/>
      <c r="T425"/>
    </row>
    <row r="426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 s="311"/>
      <c r="S426"/>
      <c r="T426"/>
    </row>
    <row r="427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 s="311"/>
      <c r="S427"/>
      <c r="T427"/>
    </row>
    <row r="428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 s="311"/>
      <c r="S428"/>
      <c r="T428"/>
    </row>
    <row r="429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 s="311"/>
      <c r="S429"/>
      <c r="T429"/>
    </row>
    <row r="430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 s="311"/>
      <c r="S430"/>
      <c r="T430"/>
    </row>
    <row r="43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 s="311"/>
      <c r="S431"/>
      <c r="T431"/>
    </row>
    <row r="432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 s="311"/>
      <c r="S432"/>
      <c r="T432"/>
    </row>
    <row r="433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 s="311"/>
      <c r="S433"/>
      <c r="T433"/>
    </row>
    <row r="434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 s="311"/>
      <c r="S434"/>
      <c r="T434"/>
    </row>
    <row r="435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 s="311"/>
      <c r="S435"/>
      <c r="T435"/>
    </row>
    <row r="436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 s="311"/>
      <c r="S436"/>
      <c r="T436"/>
    </row>
    <row r="437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 s="311"/>
      <c r="S437"/>
      <c r="T437"/>
    </row>
    <row r="438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 s="311"/>
      <c r="S438"/>
      <c r="T438"/>
    </row>
    <row r="439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 s="311"/>
      <c r="S439"/>
      <c r="T439"/>
    </row>
    <row r="440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 s="311"/>
      <c r="S440"/>
      <c r="T440"/>
    </row>
    <row r="44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 s="311"/>
      <c r="S441"/>
      <c r="T441"/>
    </row>
    <row r="442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 s="311"/>
      <c r="S442"/>
      <c r="T442"/>
    </row>
    <row r="443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 s="311"/>
      <c r="S443"/>
      <c r="T443"/>
    </row>
    <row r="444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 s="311"/>
      <c r="S444"/>
      <c r="T444"/>
    </row>
    <row r="445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 s="311"/>
      <c r="S445"/>
      <c r="T445"/>
    </row>
    <row r="446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 s="311"/>
      <c r="S446"/>
      <c r="T446"/>
    </row>
    <row r="447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 s="311"/>
      <c r="S447"/>
      <c r="T447"/>
    </row>
    <row r="448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 s="311"/>
      <c r="S448"/>
      <c r="T448"/>
    </row>
    <row r="449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 s="311"/>
      <c r="S449"/>
      <c r="T449"/>
    </row>
    <row r="450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 s="311"/>
      <c r="S450"/>
      <c r="T450"/>
    </row>
    <row r="45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 s="311"/>
      <c r="S451"/>
      <c r="T451"/>
    </row>
    <row r="452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 s="311"/>
      <c r="S452"/>
      <c r="T452"/>
    </row>
    <row r="453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 s="311"/>
      <c r="S453"/>
      <c r="T453"/>
    </row>
    <row r="454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 s="311"/>
      <c r="S454"/>
      <c r="T454"/>
    </row>
    <row r="455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 s="311"/>
      <c r="S455"/>
      <c r="T455"/>
    </row>
    <row r="456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 s="311"/>
      <c r="S456"/>
      <c r="T456"/>
    </row>
    <row r="457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 s="311"/>
      <c r="S457"/>
      <c r="T457"/>
    </row>
    <row r="458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 s="311"/>
      <c r="S458"/>
      <c r="T458"/>
    </row>
    <row r="459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 s="311"/>
      <c r="S459"/>
      <c r="T459"/>
    </row>
    <row r="460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 s="311"/>
      <c r="S460"/>
      <c r="T460"/>
    </row>
  </sheetData>
  <mergeCells count="14">
    <mergeCell ref="K1:T1"/>
    <mergeCell ref="A21:C21"/>
    <mergeCell ref="A1:J1"/>
    <mergeCell ref="B3:D3"/>
    <mergeCell ref="E3:G3"/>
    <mergeCell ref="H3:J3"/>
    <mergeCell ref="L3:N3"/>
    <mergeCell ref="O3:Q3"/>
    <mergeCell ref="R3:T3"/>
    <mergeCell ref="K21:M21"/>
    <mergeCell ref="A3:A4"/>
    <mergeCell ref="K3:K4"/>
    <mergeCell ref="I2:J2"/>
    <mergeCell ref="S2:T2"/>
  </mergeCells>
  <phoneticPr fontId="9" type="noConversion"/>
  <pageMargins left="0.98425196850393704" right="0.94488188976377963" top="0.51181102362204722" bottom="0.78740157480314965" header="0.39370078740157483" footer="2.1259842519685042"/>
  <pageSetup paperSize="9" firstPageNumber="116" orientation="portrait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view="pageBreakPreview" topLeftCell="B1" zoomScale="86" zoomScaleNormal="85" zoomScaleSheetLayoutView="86" workbookViewId="0">
      <selection activeCell="F18" sqref="F18"/>
    </sheetView>
  </sheetViews>
  <sheetFormatPr defaultRowHeight="13.5"/>
  <cols>
    <col min="1" max="1" width="8.21875" style="314" customWidth="1"/>
    <col min="2" max="2" width="12.109375" style="312" customWidth="1"/>
    <col min="3" max="6" width="12.109375" style="313" customWidth="1"/>
    <col min="7" max="7" width="8.21875" style="314" customWidth="1"/>
    <col min="8" max="8" width="7.21875" style="313" customWidth="1"/>
    <col min="9" max="9" width="9" style="313" bestFit="1" customWidth="1"/>
    <col min="10" max="19" width="7.21875" style="313" customWidth="1"/>
    <col min="20" max="16384" width="8.88671875" style="313"/>
  </cols>
  <sheetData>
    <row r="1" spans="1:19" s="801" customFormat="1" ht="54.95" customHeight="1">
      <c r="A1" s="1201" t="s">
        <v>510</v>
      </c>
      <c r="B1" s="1119"/>
      <c r="C1" s="1119"/>
      <c r="D1" s="1119"/>
      <c r="E1" s="1119"/>
      <c r="F1" s="1119"/>
      <c r="G1" s="1201" t="s">
        <v>511</v>
      </c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</row>
    <row r="2" spans="1:19" s="519" customFormat="1" ht="21" customHeight="1" thickBot="1">
      <c r="B2" s="522"/>
      <c r="F2" s="714" t="s">
        <v>300</v>
      </c>
      <c r="O2" s="1289" t="s">
        <v>300</v>
      </c>
      <c r="P2" s="1225"/>
      <c r="Q2" s="1225"/>
      <c r="R2" s="1225"/>
      <c r="S2" s="1225"/>
    </row>
    <row r="3" spans="1:19" s="676" customFormat="1" ht="24.95" customHeight="1">
      <c r="A3" s="1281" t="s">
        <v>22</v>
      </c>
      <c r="B3" s="1290" t="s">
        <v>285</v>
      </c>
      <c r="C3" s="1291"/>
      <c r="D3" s="1291"/>
      <c r="E3" s="1291"/>
      <c r="F3" s="1292"/>
      <c r="G3" s="1281" t="s">
        <v>22</v>
      </c>
      <c r="H3" s="1279" t="s">
        <v>288</v>
      </c>
      <c r="I3" s="1280"/>
      <c r="J3" s="1280"/>
      <c r="K3" s="1280"/>
      <c r="L3" s="1280"/>
      <c r="M3" s="1280"/>
      <c r="N3" s="1280"/>
      <c r="O3" s="1283"/>
      <c r="P3" s="1279" t="s">
        <v>289</v>
      </c>
      <c r="Q3" s="1280"/>
      <c r="R3" s="1280"/>
      <c r="S3" s="1280"/>
    </row>
    <row r="4" spans="1:19" s="676" customFormat="1" ht="24.95" customHeight="1">
      <c r="A4" s="1282"/>
      <c r="B4" s="1272" t="s">
        <v>269</v>
      </c>
      <c r="C4" s="1272" t="s">
        <v>286</v>
      </c>
      <c r="D4" s="1276" t="s">
        <v>292</v>
      </c>
      <c r="E4" s="1277"/>
      <c r="F4" s="1278"/>
      <c r="G4" s="1282"/>
      <c r="H4" s="1284" t="s">
        <v>269</v>
      </c>
      <c r="I4" s="675"/>
      <c r="J4" s="1288" t="s">
        <v>299</v>
      </c>
      <c r="K4" s="1272" t="s">
        <v>291</v>
      </c>
      <c r="L4" s="1274" t="s">
        <v>286</v>
      </c>
      <c r="M4" s="1286" t="s">
        <v>293</v>
      </c>
      <c r="N4" s="1287"/>
      <c r="O4" s="1282"/>
      <c r="P4" s="1284" t="s">
        <v>251</v>
      </c>
      <c r="Q4" s="675"/>
      <c r="R4" s="1288" t="s">
        <v>470</v>
      </c>
      <c r="S4" s="1284" t="s">
        <v>164</v>
      </c>
    </row>
    <row r="5" spans="1:19" s="574" customFormat="1" ht="64.5" customHeight="1">
      <c r="A5" s="1275"/>
      <c r="B5" s="1273"/>
      <c r="C5" s="1273"/>
      <c r="D5" s="765" t="s">
        <v>287</v>
      </c>
      <c r="E5" s="766" t="s">
        <v>294</v>
      </c>
      <c r="F5" s="767" t="s">
        <v>296</v>
      </c>
      <c r="G5" s="1275"/>
      <c r="H5" s="1285"/>
      <c r="I5" s="768" t="s">
        <v>290</v>
      </c>
      <c r="J5" s="1273"/>
      <c r="K5" s="1273"/>
      <c r="L5" s="1275"/>
      <c r="M5" s="575" t="s">
        <v>24</v>
      </c>
      <c r="N5" s="766" t="s">
        <v>295</v>
      </c>
      <c r="O5" s="767" t="s">
        <v>297</v>
      </c>
      <c r="P5" s="1285"/>
      <c r="Q5" s="769" t="s">
        <v>298</v>
      </c>
      <c r="R5" s="1273"/>
      <c r="S5" s="1285"/>
    </row>
    <row r="6" spans="1:19" s="520" customFormat="1" ht="24.95" customHeight="1">
      <c r="A6" s="338">
        <v>2015</v>
      </c>
      <c r="B6" s="339">
        <v>10621</v>
      </c>
      <c r="C6" s="727">
        <v>3209</v>
      </c>
      <c r="D6" s="727">
        <v>7412</v>
      </c>
      <c r="E6" s="727">
        <v>5625</v>
      </c>
      <c r="F6" s="727">
        <v>1787</v>
      </c>
      <c r="G6" s="338">
        <v>2015</v>
      </c>
      <c r="H6" s="339">
        <v>28452</v>
      </c>
      <c r="I6" s="728">
        <v>2.68</v>
      </c>
      <c r="J6" s="727">
        <v>14262</v>
      </c>
      <c r="K6" s="727">
        <v>14190</v>
      </c>
      <c r="L6" s="727">
        <v>9014</v>
      </c>
      <c r="M6" s="727">
        <v>19438</v>
      </c>
      <c r="N6" s="727">
        <v>14583</v>
      </c>
      <c r="O6" s="727">
        <v>4855</v>
      </c>
      <c r="P6" s="727">
        <v>20923</v>
      </c>
      <c r="Q6" s="728" t="s">
        <v>23</v>
      </c>
      <c r="R6" s="727">
        <v>10494</v>
      </c>
      <c r="S6" s="727">
        <v>10429</v>
      </c>
    </row>
    <row r="7" spans="1:19" s="521" customFormat="1" ht="24.95" customHeight="1">
      <c r="A7" s="338">
        <v>2016</v>
      </c>
      <c r="B7" s="339">
        <v>9310</v>
      </c>
      <c r="C7" s="727">
        <v>2731</v>
      </c>
      <c r="D7" s="727">
        <v>6579</v>
      </c>
      <c r="E7" s="727">
        <v>4933</v>
      </c>
      <c r="F7" s="727">
        <v>1646</v>
      </c>
      <c r="G7" s="338">
        <v>2016</v>
      </c>
      <c r="H7" s="339">
        <v>19324</v>
      </c>
      <c r="I7" s="728">
        <v>2.08</v>
      </c>
      <c r="J7" s="727">
        <v>10705</v>
      </c>
      <c r="K7" s="727">
        <v>8619</v>
      </c>
      <c r="L7" s="727">
        <v>5822</v>
      </c>
      <c r="M7" s="727">
        <v>13502</v>
      </c>
      <c r="N7" s="727">
        <v>10126</v>
      </c>
      <c r="O7" s="727">
        <v>3376</v>
      </c>
      <c r="P7" s="727">
        <v>15551</v>
      </c>
      <c r="Q7" s="728">
        <v>1.67</v>
      </c>
      <c r="R7" s="727">
        <v>8368</v>
      </c>
      <c r="S7" s="727">
        <v>7183</v>
      </c>
    </row>
    <row r="8" spans="1:19" s="521" customFormat="1" ht="24.95" customHeight="1">
      <c r="A8" s="844">
        <v>2017</v>
      </c>
      <c r="B8" s="853">
        <v>10701</v>
      </c>
      <c r="C8" s="853">
        <v>2846</v>
      </c>
      <c r="D8" s="853">
        <v>7855</v>
      </c>
      <c r="E8" s="853">
        <v>5621</v>
      </c>
      <c r="F8" s="853">
        <v>2234</v>
      </c>
      <c r="G8" s="844">
        <v>2017</v>
      </c>
      <c r="H8" s="853">
        <v>25198</v>
      </c>
      <c r="I8" s="854">
        <v>2.35</v>
      </c>
      <c r="J8" s="853">
        <v>13574</v>
      </c>
      <c r="K8" s="853">
        <v>11624</v>
      </c>
      <c r="L8" s="853">
        <v>7716</v>
      </c>
      <c r="M8" s="853">
        <v>17482</v>
      </c>
      <c r="N8" s="853">
        <v>12976</v>
      </c>
      <c r="O8" s="853">
        <v>4506</v>
      </c>
      <c r="P8" s="853">
        <v>19470</v>
      </c>
      <c r="Q8" s="854">
        <v>1.81</v>
      </c>
      <c r="R8" s="853">
        <v>10439</v>
      </c>
      <c r="S8" s="853">
        <v>8991</v>
      </c>
    </row>
    <row r="9" spans="1:19" s="521" customFormat="1" ht="24.95" customHeight="1">
      <c r="A9" s="922">
        <v>2018</v>
      </c>
      <c r="B9" s="1001">
        <v>10593</v>
      </c>
      <c r="C9" s="1001">
        <v>2937</v>
      </c>
      <c r="D9" s="1001">
        <v>7656</v>
      </c>
      <c r="E9" s="1001">
        <v>5424</v>
      </c>
      <c r="F9" s="1001">
        <v>2232</v>
      </c>
      <c r="G9" s="929">
        <v>2018</v>
      </c>
      <c r="H9" s="1001">
        <v>24640</v>
      </c>
      <c r="I9" s="1002">
        <v>2.3199999999999998</v>
      </c>
      <c r="J9" s="1001">
        <v>13473</v>
      </c>
      <c r="K9" s="1001">
        <v>11167</v>
      </c>
      <c r="L9" s="1001">
        <v>6528</v>
      </c>
      <c r="M9" s="1001">
        <v>18112</v>
      </c>
      <c r="N9" s="1001">
        <v>13280</v>
      </c>
      <c r="O9" s="1001">
        <v>4832</v>
      </c>
      <c r="P9" s="1001">
        <v>18551</v>
      </c>
      <c r="Q9" s="1003">
        <v>1.75</v>
      </c>
      <c r="R9" s="1001">
        <v>10134</v>
      </c>
      <c r="S9" s="1001">
        <v>8417</v>
      </c>
    </row>
    <row r="10" spans="1:19" s="521" customFormat="1" ht="24.95" customHeight="1" thickBot="1">
      <c r="A10" s="701">
        <v>2019</v>
      </c>
      <c r="B10" s="896">
        <v>9224</v>
      </c>
      <c r="C10" s="896">
        <v>4518</v>
      </c>
      <c r="D10" s="896">
        <v>5021</v>
      </c>
      <c r="E10" s="896">
        <v>3557</v>
      </c>
      <c r="F10" s="896">
        <v>1464</v>
      </c>
      <c r="G10" s="809">
        <v>2019</v>
      </c>
      <c r="H10" s="897">
        <v>18323</v>
      </c>
      <c r="I10" s="898">
        <v>2.1800000000000002</v>
      </c>
      <c r="J10" s="897">
        <v>10481</v>
      </c>
      <c r="K10" s="897">
        <v>7847</v>
      </c>
      <c r="L10" s="897">
        <v>8988</v>
      </c>
      <c r="M10" s="897">
        <v>9348</v>
      </c>
      <c r="N10" s="897">
        <v>7154</v>
      </c>
      <c r="O10" s="897">
        <v>2652</v>
      </c>
      <c r="P10" s="897">
        <v>14821</v>
      </c>
      <c r="Q10" s="899">
        <v>1.8</v>
      </c>
      <c r="R10" s="897">
        <v>8549</v>
      </c>
      <c r="S10" s="897">
        <v>6265</v>
      </c>
    </row>
    <row r="11" spans="1:19" s="519" customFormat="1" ht="24.95" customHeight="1">
      <c r="A11" s="517" t="s">
        <v>373</v>
      </c>
      <c r="B11" s="518"/>
      <c r="G11" s="517" t="s">
        <v>373</v>
      </c>
    </row>
  </sheetData>
  <mergeCells count="19">
    <mergeCell ref="C4:C5"/>
    <mergeCell ref="H4:H5"/>
    <mergeCell ref="J4:J5"/>
    <mergeCell ref="K4:K5"/>
    <mergeCell ref="L4:L5"/>
    <mergeCell ref="D4:F4"/>
    <mergeCell ref="A1:F1"/>
    <mergeCell ref="P3:S3"/>
    <mergeCell ref="A3:A5"/>
    <mergeCell ref="H3:O3"/>
    <mergeCell ref="G3:G5"/>
    <mergeCell ref="G1:S1"/>
    <mergeCell ref="P4:P5"/>
    <mergeCell ref="M4:O4"/>
    <mergeCell ref="R4:R5"/>
    <mergeCell ref="S4:S5"/>
    <mergeCell ref="O2:S2"/>
    <mergeCell ref="B3:F3"/>
    <mergeCell ref="B4:B5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72" firstPageNumber="116" orientation="portrait" useFirstPageNumber="1" horizontalDpi="300" verticalDpi="300" r:id="rId1"/>
  <headerFooter alignWithMargins="0"/>
  <colBreaks count="1" manualBreakCount="1">
    <brk id="6" max="10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view="pageBreakPreview" zoomScale="85" zoomScaleNormal="100" zoomScaleSheetLayoutView="85" workbookViewId="0">
      <selection activeCell="U9" sqref="U9"/>
    </sheetView>
  </sheetViews>
  <sheetFormatPr defaultRowHeight="20.25"/>
  <cols>
    <col min="1" max="1" width="8.21875" style="510" customWidth="1"/>
    <col min="2" max="2" width="8.5546875" style="511" customWidth="1"/>
    <col min="3" max="3" width="9.109375" style="511" customWidth="1"/>
    <col min="4" max="4" width="9.33203125" style="511" customWidth="1"/>
    <col min="5" max="5" width="9.109375" style="511" customWidth="1"/>
    <col min="6" max="7" width="8.6640625" style="511" customWidth="1"/>
    <col min="8" max="8" width="8.6640625" style="512" customWidth="1"/>
    <col min="9" max="9" width="8.6640625" style="511" customWidth="1"/>
    <col min="10" max="10" width="8.5546875" style="511" customWidth="1"/>
    <col min="11" max="12" width="8.6640625" style="511" customWidth="1"/>
    <col min="13" max="13" width="8.109375" style="513" customWidth="1"/>
    <col min="14" max="14" width="8.88671875" style="514"/>
    <col min="15" max="15" width="0" style="514" hidden="1" customWidth="1"/>
    <col min="16" max="16384" width="8.88671875" style="514"/>
  </cols>
  <sheetData>
    <row r="1" spans="1:15" s="496" customFormat="1" ht="54.95" customHeight="1">
      <c r="A1" s="1294" t="s">
        <v>512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</row>
    <row r="2" spans="1:15" s="497" customFormat="1" ht="21" customHeight="1" thickBot="1">
      <c r="A2" s="515"/>
      <c r="H2" s="516"/>
      <c r="K2" s="1295" t="s">
        <v>301</v>
      </c>
      <c r="L2" s="1225"/>
      <c r="M2" s="1225"/>
    </row>
    <row r="3" spans="1:15" s="497" customFormat="1" ht="25.5" customHeight="1">
      <c r="A3" s="1200" t="s">
        <v>38</v>
      </c>
      <c r="B3" s="1130" t="s">
        <v>302</v>
      </c>
      <c r="C3" s="1131"/>
      <c r="D3" s="1130" t="s">
        <v>305</v>
      </c>
      <c r="E3" s="1131"/>
      <c r="F3" s="1123" t="s">
        <v>306</v>
      </c>
      <c r="G3" s="1123" t="s">
        <v>307</v>
      </c>
      <c r="H3" s="1123" t="s">
        <v>308</v>
      </c>
      <c r="I3" s="1123" t="s">
        <v>309</v>
      </c>
      <c r="J3" s="1123" t="s">
        <v>310</v>
      </c>
      <c r="K3" s="1123" t="s">
        <v>311</v>
      </c>
      <c r="L3" s="1123" t="s">
        <v>312</v>
      </c>
      <c r="M3" s="1123" t="s">
        <v>313</v>
      </c>
    </row>
    <row r="4" spans="1:15" s="497" customFormat="1" ht="39" customHeight="1">
      <c r="A4" s="1126"/>
      <c r="B4" s="770" t="s">
        <v>303</v>
      </c>
      <c r="C4" s="770" t="s">
        <v>304</v>
      </c>
      <c r="D4" s="770" t="s">
        <v>303</v>
      </c>
      <c r="E4" s="770" t="s">
        <v>304</v>
      </c>
      <c r="F4" s="1124"/>
      <c r="G4" s="1296"/>
      <c r="H4" s="1296"/>
      <c r="I4" s="1293"/>
      <c r="J4" s="1293"/>
      <c r="K4" s="1293"/>
      <c r="L4" s="1293"/>
      <c r="M4" s="1293"/>
    </row>
    <row r="5" spans="1:15" s="499" customFormat="1" ht="24.95" customHeight="1">
      <c r="A5" s="338">
        <v>2015</v>
      </c>
      <c r="B5" s="339">
        <v>8226</v>
      </c>
      <c r="C5" s="727">
        <v>19716</v>
      </c>
      <c r="D5" s="728">
        <v>213</v>
      </c>
      <c r="E5" s="728">
        <v>231</v>
      </c>
      <c r="F5" s="727">
        <v>2140</v>
      </c>
      <c r="G5" s="727">
        <v>5372</v>
      </c>
      <c r="H5" s="728">
        <v>901</v>
      </c>
      <c r="I5" s="728">
        <v>10</v>
      </c>
      <c r="J5" s="728">
        <v>15</v>
      </c>
      <c r="K5" s="728" t="s">
        <v>5</v>
      </c>
      <c r="L5" s="728" t="s">
        <v>5</v>
      </c>
      <c r="M5" s="728">
        <v>1</v>
      </c>
      <c r="O5" s="500"/>
    </row>
    <row r="6" spans="1:15" s="498" customFormat="1" ht="24.95" customHeight="1">
      <c r="A6" s="338">
        <v>2016</v>
      </c>
      <c r="B6" s="339">
        <v>8479</v>
      </c>
      <c r="C6" s="727">
        <v>20836</v>
      </c>
      <c r="D6" s="728">
        <v>217</v>
      </c>
      <c r="E6" s="728">
        <v>235</v>
      </c>
      <c r="F6" s="727">
        <v>2143</v>
      </c>
      <c r="G6" s="727">
        <v>5525</v>
      </c>
      <c r="H6" s="728">
        <v>998</v>
      </c>
      <c r="I6" s="728">
        <v>15</v>
      </c>
      <c r="J6" s="728">
        <v>14</v>
      </c>
      <c r="K6" s="728" t="s">
        <v>5</v>
      </c>
      <c r="L6" s="728" t="s">
        <v>5</v>
      </c>
      <c r="M6" s="728">
        <v>1</v>
      </c>
      <c r="O6" s="344"/>
    </row>
    <row r="7" spans="1:15" s="499" customFormat="1" ht="24.95" customHeight="1">
      <c r="A7" s="844">
        <v>2017</v>
      </c>
      <c r="B7" s="837">
        <v>8376</v>
      </c>
      <c r="C7" s="853">
        <v>21998</v>
      </c>
      <c r="D7" s="853">
        <v>6</v>
      </c>
      <c r="E7" s="853">
        <v>13</v>
      </c>
      <c r="F7" s="853">
        <v>1979</v>
      </c>
      <c r="G7" s="853">
        <v>5205</v>
      </c>
      <c r="H7" s="853">
        <v>1140</v>
      </c>
      <c r="I7" s="853">
        <v>42</v>
      </c>
      <c r="J7" s="853">
        <v>15</v>
      </c>
      <c r="K7" s="853" t="s">
        <v>5</v>
      </c>
      <c r="L7" s="853" t="s">
        <v>5</v>
      </c>
      <c r="M7" s="853">
        <v>1</v>
      </c>
      <c r="O7" s="500"/>
    </row>
    <row r="8" spans="1:15" s="499" customFormat="1" ht="24.95" customHeight="1">
      <c r="A8" s="922">
        <v>2018</v>
      </c>
      <c r="B8" s="937">
        <v>8473</v>
      </c>
      <c r="C8" s="907">
        <v>22461.800000000003</v>
      </c>
      <c r="D8" s="939">
        <v>5</v>
      </c>
      <c r="E8" s="939">
        <v>5.0199999999999996</v>
      </c>
      <c r="F8" s="939">
        <v>1991</v>
      </c>
      <c r="G8" s="939">
        <v>5253</v>
      </c>
      <c r="H8" s="939">
        <v>1164</v>
      </c>
      <c r="I8" s="939">
        <v>55</v>
      </c>
      <c r="J8" s="939">
        <v>14</v>
      </c>
      <c r="K8" s="939" t="s">
        <v>5</v>
      </c>
      <c r="L8" s="939" t="s">
        <v>5</v>
      </c>
      <c r="M8" s="939">
        <v>1</v>
      </c>
      <c r="O8" s="500"/>
    </row>
    <row r="9" spans="1:15" s="617" customFormat="1" ht="24.95" customHeight="1">
      <c r="A9" s="925">
        <v>2019</v>
      </c>
      <c r="B9" s="942">
        <f>SUM(B10:B21)</f>
        <v>8138</v>
      </c>
      <c r="C9" s="938">
        <f t="shared" ref="C9:M9" si="0">SUM(C10:C21)</f>
        <v>22403</v>
      </c>
      <c r="D9" s="938">
        <f t="shared" si="0"/>
        <v>6</v>
      </c>
      <c r="E9" s="938">
        <f t="shared" si="0"/>
        <v>12.700000000000001</v>
      </c>
      <c r="F9" s="938">
        <f t="shared" si="0"/>
        <v>1828</v>
      </c>
      <c r="G9" s="938">
        <f t="shared" si="0"/>
        <v>5008</v>
      </c>
      <c r="H9" s="938">
        <f t="shared" si="0"/>
        <v>1219</v>
      </c>
      <c r="I9" s="938">
        <f t="shared" si="0"/>
        <v>79</v>
      </c>
      <c r="J9" s="938">
        <f t="shared" si="0"/>
        <v>9</v>
      </c>
      <c r="K9" s="938">
        <f t="shared" si="0"/>
        <v>0</v>
      </c>
      <c r="L9" s="938">
        <f t="shared" si="0"/>
        <v>0</v>
      </c>
      <c r="M9" s="938">
        <f t="shared" si="0"/>
        <v>1</v>
      </c>
      <c r="O9" s="500"/>
    </row>
    <row r="10" spans="1:15" s="501" customFormat="1" ht="24.95" customHeight="1">
      <c r="A10" s="808" t="s">
        <v>379</v>
      </c>
      <c r="B10" s="889">
        <v>738</v>
      </c>
      <c r="C10" s="887">
        <v>3223</v>
      </c>
      <c r="D10" s="890">
        <v>3</v>
      </c>
      <c r="E10" s="1044">
        <v>10.58</v>
      </c>
      <c r="F10" s="890">
        <v>99</v>
      </c>
      <c r="G10" s="890">
        <v>467</v>
      </c>
      <c r="H10" s="890">
        <v>157</v>
      </c>
      <c r="I10" s="890">
        <v>9</v>
      </c>
      <c r="J10" s="890">
        <v>8</v>
      </c>
      <c r="K10" s="885">
        <v>0</v>
      </c>
      <c r="L10" s="885">
        <v>0</v>
      </c>
      <c r="M10" s="890">
        <v>1</v>
      </c>
      <c r="O10" s="350"/>
    </row>
    <row r="11" spans="1:15" s="501" customFormat="1" ht="24.95" customHeight="1">
      <c r="A11" s="808" t="s">
        <v>380</v>
      </c>
      <c r="B11" s="889">
        <v>1102</v>
      </c>
      <c r="C11" s="887">
        <v>3081</v>
      </c>
      <c r="D11" s="890">
        <v>1</v>
      </c>
      <c r="E11" s="1044">
        <v>0.88</v>
      </c>
      <c r="F11" s="890">
        <v>155</v>
      </c>
      <c r="G11" s="890">
        <v>756</v>
      </c>
      <c r="H11" s="890">
        <v>180</v>
      </c>
      <c r="I11" s="890">
        <v>12</v>
      </c>
      <c r="J11" s="885">
        <v>0</v>
      </c>
      <c r="K11" s="885">
        <v>0</v>
      </c>
      <c r="L11" s="885">
        <v>0</v>
      </c>
      <c r="M11" s="885">
        <v>0</v>
      </c>
      <c r="O11" s="350"/>
    </row>
    <row r="12" spans="1:15" s="501" customFormat="1" ht="24.95" customHeight="1">
      <c r="A12" s="808" t="s">
        <v>381</v>
      </c>
      <c r="B12" s="889">
        <v>1195</v>
      </c>
      <c r="C12" s="887">
        <v>4049</v>
      </c>
      <c r="D12" s="885">
        <v>0</v>
      </c>
      <c r="E12" s="1044">
        <v>0</v>
      </c>
      <c r="F12" s="890">
        <v>147</v>
      </c>
      <c r="G12" s="890">
        <v>731</v>
      </c>
      <c r="H12" s="890">
        <v>301</v>
      </c>
      <c r="I12" s="890">
        <v>16</v>
      </c>
      <c r="J12" s="885">
        <v>0</v>
      </c>
      <c r="K12" s="885">
        <v>0</v>
      </c>
      <c r="L12" s="885">
        <v>0</v>
      </c>
      <c r="M12" s="885">
        <v>0</v>
      </c>
      <c r="O12" s="350"/>
    </row>
    <row r="13" spans="1:15" s="501" customFormat="1" ht="24.95" customHeight="1">
      <c r="A13" s="808" t="s">
        <v>382</v>
      </c>
      <c r="B13" s="889">
        <v>644</v>
      </c>
      <c r="C13" s="887">
        <v>1517</v>
      </c>
      <c r="D13" s="885">
        <v>0</v>
      </c>
      <c r="E13" s="1044">
        <v>0</v>
      </c>
      <c r="F13" s="890">
        <v>189</v>
      </c>
      <c r="G13" s="890">
        <v>373</v>
      </c>
      <c r="H13" s="890">
        <v>75</v>
      </c>
      <c r="I13" s="890">
        <v>7</v>
      </c>
      <c r="J13" s="885">
        <v>0</v>
      </c>
      <c r="K13" s="885">
        <v>0</v>
      </c>
      <c r="L13" s="885">
        <v>0</v>
      </c>
      <c r="M13" s="885">
        <v>0</v>
      </c>
      <c r="O13" s="350"/>
    </row>
    <row r="14" spans="1:15" s="501" customFormat="1" ht="24.95" customHeight="1">
      <c r="A14" s="808" t="s">
        <v>383</v>
      </c>
      <c r="B14" s="889">
        <v>568</v>
      </c>
      <c r="C14" s="887">
        <v>1050</v>
      </c>
      <c r="D14" s="885">
        <v>0</v>
      </c>
      <c r="E14" s="1044">
        <v>0</v>
      </c>
      <c r="F14" s="890">
        <v>132</v>
      </c>
      <c r="G14" s="890">
        <v>406</v>
      </c>
      <c r="H14" s="890">
        <v>28</v>
      </c>
      <c r="I14" s="890">
        <v>2</v>
      </c>
      <c r="J14" s="885">
        <v>0</v>
      </c>
      <c r="K14" s="885">
        <v>0</v>
      </c>
      <c r="L14" s="885">
        <v>0</v>
      </c>
      <c r="M14" s="885">
        <v>0</v>
      </c>
      <c r="O14" s="350"/>
    </row>
    <row r="15" spans="1:15" s="501" customFormat="1" ht="24.95" customHeight="1">
      <c r="A15" s="808" t="s">
        <v>384</v>
      </c>
      <c r="B15" s="889">
        <v>770</v>
      </c>
      <c r="C15" s="887">
        <v>1001</v>
      </c>
      <c r="D15" s="885">
        <v>0</v>
      </c>
      <c r="E15" s="1044">
        <v>0</v>
      </c>
      <c r="F15" s="890">
        <v>360</v>
      </c>
      <c r="G15" s="890">
        <v>402</v>
      </c>
      <c r="H15" s="890">
        <v>4</v>
      </c>
      <c r="I15" s="890">
        <v>3</v>
      </c>
      <c r="J15" s="885">
        <v>1</v>
      </c>
      <c r="K15" s="885">
        <v>0</v>
      </c>
      <c r="L15" s="885">
        <v>0</v>
      </c>
      <c r="M15" s="885">
        <v>0</v>
      </c>
      <c r="O15" s="350"/>
    </row>
    <row r="16" spans="1:15" s="502" customFormat="1" ht="24.95" customHeight="1">
      <c r="A16" s="808" t="s">
        <v>385</v>
      </c>
      <c r="B16" s="889">
        <v>627</v>
      </c>
      <c r="C16" s="887">
        <v>1078</v>
      </c>
      <c r="D16" s="890">
        <v>0</v>
      </c>
      <c r="E16" s="1044">
        <v>0</v>
      </c>
      <c r="F16" s="890">
        <v>214</v>
      </c>
      <c r="G16" s="890">
        <v>398</v>
      </c>
      <c r="H16" s="890">
        <v>15</v>
      </c>
      <c r="I16" s="890">
        <v>0</v>
      </c>
      <c r="J16" s="885">
        <v>0</v>
      </c>
      <c r="K16" s="885">
        <v>0</v>
      </c>
      <c r="L16" s="885">
        <v>0</v>
      </c>
      <c r="M16" s="885">
        <v>0</v>
      </c>
      <c r="O16" s="343"/>
    </row>
    <row r="17" spans="1:15" s="502" customFormat="1" ht="24.95" customHeight="1">
      <c r="A17" s="808" t="s">
        <v>386</v>
      </c>
      <c r="B17" s="889">
        <v>352</v>
      </c>
      <c r="C17" s="887">
        <v>1167</v>
      </c>
      <c r="D17" s="885">
        <v>1</v>
      </c>
      <c r="E17" s="1044">
        <v>0.55000000000000004</v>
      </c>
      <c r="F17" s="890">
        <v>31</v>
      </c>
      <c r="G17" s="890">
        <v>252</v>
      </c>
      <c r="H17" s="890">
        <v>60</v>
      </c>
      <c r="I17" s="890">
        <v>10</v>
      </c>
      <c r="J17" s="885">
        <v>0</v>
      </c>
      <c r="K17" s="885">
        <v>0</v>
      </c>
      <c r="L17" s="885">
        <v>0</v>
      </c>
      <c r="M17" s="885">
        <v>0</v>
      </c>
      <c r="O17" s="343"/>
    </row>
    <row r="18" spans="1:15" s="502" customFormat="1" ht="24.95" customHeight="1">
      <c r="A18" s="808" t="s">
        <v>387</v>
      </c>
      <c r="B18" s="889">
        <v>807</v>
      </c>
      <c r="C18" s="887">
        <v>2574</v>
      </c>
      <c r="D18" s="885">
        <v>0</v>
      </c>
      <c r="E18" s="1044">
        <v>0</v>
      </c>
      <c r="F18" s="890">
        <v>156</v>
      </c>
      <c r="G18" s="890">
        <v>477</v>
      </c>
      <c r="H18" s="890">
        <v>159</v>
      </c>
      <c r="I18" s="890">
        <v>15</v>
      </c>
      <c r="J18" s="885">
        <v>0</v>
      </c>
      <c r="K18" s="885">
        <v>0</v>
      </c>
      <c r="L18" s="885">
        <v>0</v>
      </c>
      <c r="M18" s="885">
        <v>0</v>
      </c>
      <c r="O18" s="343"/>
    </row>
    <row r="19" spans="1:15" s="502" customFormat="1" ht="24.95" customHeight="1">
      <c r="A19" s="808" t="s">
        <v>388</v>
      </c>
      <c r="B19" s="889">
        <v>267</v>
      </c>
      <c r="C19" s="887">
        <v>549</v>
      </c>
      <c r="D19" s="885">
        <v>0</v>
      </c>
      <c r="E19" s="1044">
        <v>0</v>
      </c>
      <c r="F19" s="890">
        <v>62</v>
      </c>
      <c r="G19" s="890">
        <v>194</v>
      </c>
      <c r="H19" s="890">
        <v>9</v>
      </c>
      <c r="I19" s="890">
        <v>2</v>
      </c>
      <c r="J19" s="885">
        <v>0</v>
      </c>
      <c r="K19" s="885">
        <v>0</v>
      </c>
      <c r="L19" s="885">
        <v>0</v>
      </c>
      <c r="M19" s="885">
        <v>0</v>
      </c>
      <c r="O19" s="343"/>
    </row>
    <row r="20" spans="1:15" s="502" customFormat="1" ht="24.95" customHeight="1">
      <c r="A20" s="883" t="s">
        <v>389</v>
      </c>
      <c r="B20" s="889">
        <v>852</v>
      </c>
      <c r="C20" s="887">
        <v>2686</v>
      </c>
      <c r="D20" s="890">
        <v>1</v>
      </c>
      <c r="E20" s="1044">
        <v>0.69</v>
      </c>
      <c r="F20" s="890">
        <v>248</v>
      </c>
      <c r="G20" s="890">
        <v>385</v>
      </c>
      <c r="H20" s="890">
        <v>218</v>
      </c>
      <c r="I20" s="890">
        <v>2</v>
      </c>
      <c r="J20" s="885">
        <v>0</v>
      </c>
      <c r="K20" s="885">
        <v>0</v>
      </c>
      <c r="L20" s="885">
        <v>0</v>
      </c>
      <c r="M20" s="885">
        <v>0</v>
      </c>
      <c r="O20" s="343"/>
    </row>
    <row r="21" spans="1:15" s="502" customFormat="1" ht="24.95" customHeight="1" thickBot="1">
      <c r="A21" s="884" t="s">
        <v>390</v>
      </c>
      <c r="B21" s="891">
        <v>216</v>
      </c>
      <c r="C21" s="888">
        <v>428</v>
      </c>
      <c r="D21" s="886">
        <v>0</v>
      </c>
      <c r="E21" s="1110">
        <v>0</v>
      </c>
      <c r="F21" s="892">
        <v>35</v>
      </c>
      <c r="G21" s="892">
        <v>167</v>
      </c>
      <c r="H21" s="892">
        <v>13</v>
      </c>
      <c r="I21" s="892">
        <v>1</v>
      </c>
      <c r="J21" s="886">
        <v>0</v>
      </c>
      <c r="K21" s="886">
        <v>0</v>
      </c>
      <c r="L21" s="886">
        <v>0</v>
      </c>
      <c r="M21" s="886">
        <v>0</v>
      </c>
      <c r="O21" s="343"/>
    </row>
    <row r="22" spans="1:15" s="497" customFormat="1" ht="24" customHeight="1">
      <c r="A22" s="503" t="s">
        <v>20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</row>
    <row r="23" spans="1:15" s="508" customFormat="1" ht="13.5">
      <c r="A23" s="505"/>
      <c r="B23" s="506"/>
      <c r="C23" s="506"/>
      <c r="D23" s="506"/>
      <c r="E23" s="506"/>
      <c r="F23" s="506"/>
      <c r="G23" s="506"/>
      <c r="H23" s="507"/>
      <c r="I23" s="506"/>
      <c r="J23" s="506"/>
      <c r="K23" s="506"/>
      <c r="L23" s="506"/>
      <c r="M23" s="506"/>
    </row>
    <row r="24" spans="1:15" s="508" customFormat="1" ht="13.5">
      <c r="A24" s="505"/>
      <c r="B24" s="506"/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</row>
    <row r="25" spans="1:15" s="508" customFormat="1" ht="13.5">
      <c r="A25" s="509"/>
      <c r="B25" s="506"/>
      <c r="C25" s="506"/>
      <c r="D25" s="506"/>
      <c r="E25" s="506"/>
      <c r="F25" s="506"/>
      <c r="G25" s="506"/>
      <c r="H25" s="507"/>
      <c r="I25" s="506"/>
      <c r="J25" s="506"/>
      <c r="K25" s="506"/>
      <c r="L25" s="506"/>
      <c r="M25" s="506"/>
    </row>
    <row r="26" spans="1:15" s="508" customFormat="1" ht="13.5">
      <c r="A26" s="509"/>
      <c r="B26" s="506"/>
      <c r="C26" s="506"/>
      <c r="D26" s="506"/>
      <c r="E26" s="506"/>
      <c r="F26" s="506"/>
      <c r="G26" s="506"/>
      <c r="H26" s="507"/>
      <c r="I26" s="506"/>
      <c r="J26" s="506"/>
      <c r="K26" s="506"/>
      <c r="L26" s="506"/>
      <c r="M26" s="506"/>
    </row>
    <row r="27" spans="1:15" s="508" customFormat="1" ht="13.5">
      <c r="A27" s="509"/>
      <c r="B27" s="506"/>
      <c r="C27" s="506"/>
      <c r="D27" s="506"/>
      <c r="E27" s="506"/>
      <c r="F27" s="506"/>
      <c r="G27" s="506"/>
      <c r="H27" s="507"/>
      <c r="I27" s="506"/>
      <c r="J27" s="506"/>
      <c r="K27" s="506"/>
      <c r="L27" s="506"/>
      <c r="M27" s="506"/>
    </row>
    <row r="28" spans="1:15" s="508" customFormat="1" ht="13.5">
      <c r="A28" s="509"/>
      <c r="B28" s="506"/>
      <c r="C28" s="506"/>
      <c r="D28" s="506"/>
      <c r="E28" s="506"/>
      <c r="F28" s="506"/>
      <c r="G28" s="506"/>
      <c r="H28" s="507"/>
      <c r="I28" s="506"/>
      <c r="J28" s="506"/>
      <c r="K28" s="506"/>
      <c r="L28" s="506"/>
      <c r="M28" s="506"/>
    </row>
    <row r="29" spans="1:15" s="508" customFormat="1" ht="13.5">
      <c r="A29" s="509"/>
      <c r="B29" s="506"/>
      <c r="C29" s="506"/>
      <c r="D29" s="506"/>
      <c r="E29" s="506"/>
      <c r="F29" s="506"/>
      <c r="G29" s="506"/>
      <c r="H29" s="507"/>
      <c r="I29" s="506"/>
      <c r="J29" s="506"/>
      <c r="K29" s="506"/>
      <c r="L29" s="506"/>
      <c r="M29" s="506"/>
    </row>
    <row r="30" spans="1:15" s="508" customFormat="1" ht="13.5">
      <c r="A30" s="509"/>
      <c r="B30" s="506"/>
      <c r="C30" s="506"/>
      <c r="D30" s="506"/>
      <c r="E30" s="506"/>
      <c r="F30" s="506"/>
      <c r="G30" s="506"/>
      <c r="H30" s="507"/>
      <c r="I30" s="506"/>
      <c r="J30" s="506"/>
      <c r="K30" s="506"/>
      <c r="L30" s="506"/>
      <c r="M30" s="506"/>
    </row>
    <row r="31" spans="1:15" s="508" customFormat="1" ht="13.5">
      <c r="A31" s="509"/>
      <c r="B31" s="506"/>
      <c r="C31" s="506"/>
      <c r="D31" s="506"/>
      <c r="E31" s="506"/>
      <c r="F31" s="506"/>
      <c r="G31" s="506"/>
      <c r="H31" s="507"/>
      <c r="I31" s="506"/>
      <c r="J31" s="506"/>
      <c r="K31" s="506"/>
      <c r="L31" s="506"/>
      <c r="M31" s="506"/>
    </row>
    <row r="32" spans="1:15" s="508" customFormat="1" ht="13.5">
      <c r="A32" s="509"/>
      <c r="B32" s="506"/>
      <c r="C32" s="506"/>
      <c r="D32" s="506"/>
      <c r="E32" s="506"/>
      <c r="F32" s="506"/>
      <c r="G32" s="506"/>
      <c r="H32" s="507"/>
      <c r="I32" s="506"/>
      <c r="J32" s="506"/>
      <c r="K32" s="506"/>
      <c r="L32" s="506"/>
      <c r="M32" s="506"/>
    </row>
    <row r="33" spans="1:13" s="508" customFormat="1" ht="13.5">
      <c r="A33" s="509"/>
      <c r="B33" s="506"/>
      <c r="C33" s="506"/>
      <c r="D33" s="506"/>
      <c r="E33" s="506"/>
      <c r="F33" s="506"/>
      <c r="G33" s="506"/>
      <c r="H33" s="507"/>
      <c r="I33" s="506"/>
      <c r="J33" s="506"/>
      <c r="K33" s="506"/>
      <c r="L33" s="506"/>
      <c r="M33" s="506"/>
    </row>
    <row r="34" spans="1:13" s="508" customFormat="1" ht="13.5">
      <c r="A34" s="509"/>
      <c r="B34" s="506"/>
      <c r="C34" s="506"/>
      <c r="D34" s="506"/>
      <c r="E34" s="506"/>
      <c r="F34" s="506"/>
      <c r="G34" s="506"/>
      <c r="H34" s="507"/>
      <c r="I34" s="506"/>
      <c r="J34" s="506"/>
      <c r="K34" s="506"/>
      <c r="L34" s="506"/>
      <c r="M34" s="506"/>
    </row>
    <row r="35" spans="1:13" s="508" customFormat="1" ht="13.5">
      <c r="A35" s="509"/>
      <c r="B35" s="506"/>
      <c r="C35" s="506"/>
      <c r="D35" s="506"/>
      <c r="E35" s="506"/>
      <c r="F35" s="506"/>
      <c r="G35" s="506"/>
      <c r="H35" s="507"/>
      <c r="I35" s="506"/>
      <c r="J35" s="506"/>
      <c r="K35" s="506"/>
      <c r="L35" s="506"/>
      <c r="M35" s="506"/>
    </row>
    <row r="36" spans="1:13" s="508" customFormat="1" ht="13.5">
      <c r="A36" s="509"/>
      <c r="B36" s="506"/>
      <c r="C36" s="506"/>
      <c r="D36" s="506"/>
      <c r="E36" s="506"/>
      <c r="F36" s="506"/>
      <c r="G36" s="506"/>
      <c r="H36" s="507"/>
      <c r="I36" s="506"/>
      <c r="J36" s="506"/>
      <c r="K36" s="506"/>
      <c r="L36" s="506"/>
      <c r="M36" s="506"/>
    </row>
    <row r="37" spans="1:13" s="508" customFormat="1" ht="13.5">
      <c r="A37" s="509"/>
      <c r="B37" s="506"/>
      <c r="C37" s="506"/>
      <c r="D37" s="506"/>
      <c r="E37" s="506"/>
      <c r="F37" s="506"/>
      <c r="G37" s="506"/>
      <c r="H37" s="507"/>
      <c r="I37" s="506"/>
      <c r="J37" s="506"/>
      <c r="K37" s="506"/>
      <c r="L37" s="506"/>
      <c r="M37" s="506"/>
    </row>
    <row r="38" spans="1:13" s="508" customFormat="1" ht="13.5">
      <c r="A38" s="509"/>
      <c r="B38" s="506"/>
      <c r="C38" s="506"/>
      <c r="D38" s="506"/>
      <c r="E38" s="506"/>
      <c r="F38" s="506"/>
      <c r="G38" s="506"/>
      <c r="H38" s="507"/>
      <c r="I38" s="506"/>
      <c r="J38" s="506"/>
      <c r="K38" s="506"/>
      <c r="L38" s="506"/>
      <c r="M38" s="506"/>
    </row>
    <row r="39" spans="1:13" s="508" customFormat="1" ht="13.5">
      <c r="A39" s="509"/>
      <c r="B39" s="506"/>
      <c r="C39" s="506"/>
      <c r="D39" s="506"/>
      <c r="E39" s="506"/>
      <c r="F39" s="506"/>
      <c r="G39" s="506"/>
      <c r="H39" s="507"/>
      <c r="I39" s="506"/>
      <c r="J39" s="506"/>
      <c r="K39" s="506"/>
      <c r="L39" s="506"/>
      <c r="M39" s="506"/>
    </row>
    <row r="40" spans="1:13" s="508" customFormat="1" ht="13.5">
      <c r="A40" s="509"/>
      <c r="B40" s="506"/>
      <c r="C40" s="506"/>
      <c r="D40" s="506"/>
      <c r="E40" s="506"/>
      <c r="F40" s="506"/>
      <c r="G40" s="506"/>
      <c r="H40" s="507"/>
      <c r="I40" s="506"/>
      <c r="J40" s="506"/>
      <c r="K40" s="506"/>
      <c r="L40" s="506"/>
      <c r="M40" s="506"/>
    </row>
    <row r="41" spans="1:13" s="508" customFormat="1" ht="13.5">
      <c r="A41" s="509"/>
      <c r="B41" s="506"/>
      <c r="C41" s="506"/>
      <c r="D41" s="506"/>
      <c r="E41" s="506"/>
      <c r="F41" s="506"/>
      <c r="G41" s="506"/>
      <c r="H41" s="507"/>
      <c r="I41" s="506"/>
      <c r="J41" s="506"/>
      <c r="K41" s="506"/>
      <c r="L41" s="506"/>
      <c r="M41" s="506"/>
    </row>
    <row r="42" spans="1:13" s="508" customFormat="1" ht="13.5">
      <c r="A42" s="509"/>
      <c r="B42" s="506"/>
      <c r="C42" s="506"/>
      <c r="D42" s="506"/>
      <c r="E42" s="506"/>
      <c r="F42" s="506"/>
      <c r="G42" s="506"/>
      <c r="H42" s="507"/>
      <c r="I42" s="506"/>
      <c r="J42" s="506"/>
      <c r="K42" s="506"/>
      <c r="L42" s="506"/>
      <c r="M42" s="506"/>
    </row>
    <row r="43" spans="1:13" s="508" customFormat="1" ht="13.5">
      <c r="A43" s="509"/>
      <c r="B43" s="506"/>
      <c r="C43" s="506"/>
      <c r="D43" s="506"/>
      <c r="E43" s="506"/>
      <c r="F43" s="506"/>
      <c r="G43" s="506"/>
      <c r="H43" s="507"/>
      <c r="I43" s="506"/>
      <c r="J43" s="506"/>
      <c r="K43" s="506"/>
      <c r="L43" s="506"/>
      <c r="M43" s="506"/>
    </row>
    <row r="44" spans="1:13" s="508" customFormat="1" ht="13.5">
      <c r="A44" s="509"/>
      <c r="B44" s="506"/>
      <c r="C44" s="506"/>
      <c r="D44" s="506"/>
      <c r="E44" s="506"/>
      <c r="F44" s="506"/>
      <c r="G44" s="506"/>
      <c r="H44" s="507"/>
      <c r="I44" s="506"/>
      <c r="J44" s="506"/>
      <c r="K44" s="506"/>
      <c r="L44" s="506"/>
      <c r="M44" s="506"/>
    </row>
    <row r="45" spans="1:13" s="508" customFormat="1" ht="13.5">
      <c r="A45" s="509"/>
      <c r="B45" s="506"/>
      <c r="C45" s="506"/>
      <c r="D45" s="506"/>
      <c r="E45" s="506"/>
      <c r="F45" s="506"/>
      <c r="G45" s="506"/>
      <c r="H45" s="507"/>
      <c r="I45" s="506"/>
      <c r="J45" s="506"/>
      <c r="K45" s="506"/>
      <c r="L45" s="506"/>
      <c r="M45" s="506"/>
    </row>
    <row r="46" spans="1:13" s="508" customFormat="1" ht="13.5">
      <c r="A46" s="509"/>
      <c r="B46" s="506"/>
      <c r="C46" s="506"/>
      <c r="D46" s="506"/>
      <c r="E46" s="506"/>
      <c r="F46" s="506"/>
      <c r="G46" s="506"/>
      <c r="H46" s="507"/>
      <c r="I46" s="506"/>
      <c r="J46" s="506"/>
      <c r="K46" s="506"/>
      <c r="L46" s="506"/>
      <c r="M46" s="506"/>
    </row>
    <row r="47" spans="1:13" s="508" customFormat="1" ht="13.5">
      <c r="A47" s="509"/>
      <c r="B47" s="506"/>
      <c r="C47" s="506"/>
      <c r="D47" s="506"/>
      <c r="E47" s="506"/>
      <c r="F47" s="506"/>
      <c r="G47" s="506"/>
      <c r="H47" s="507"/>
      <c r="I47" s="506"/>
      <c r="J47" s="506"/>
      <c r="K47" s="506"/>
      <c r="L47" s="506"/>
      <c r="M47" s="506"/>
    </row>
    <row r="48" spans="1:13" s="508" customFormat="1" ht="13.5">
      <c r="A48" s="509"/>
      <c r="B48" s="506"/>
      <c r="C48" s="506"/>
      <c r="D48" s="506"/>
      <c r="E48" s="506"/>
      <c r="F48" s="506"/>
      <c r="G48" s="506"/>
      <c r="H48" s="507"/>
      <c r="I48" s="506"/>
      <c r="J48" s="506"/>
      <c r="K48" s="506"/>
      <c r="L48" s="506"/>
      <c r="M48" s="506"/>
    </row>
    <row r="49" spans="1:13" s="508" customFormat="1" ht="13.5">
      <c r="A49" s="509"/>
      <c r="B49" s="506"/>
      <c r="C49" s="506"/>
      <c r="D49" s="506"/>
      <c r="E49" s="506"/>
      <c r="F49" s="506"/>
      <c r="G49" s="506"/>
      <c r="H49" s="507"/>
      <c r="I49" s="506"/>
      <c r="J49" s="506"/>
      <c r="K49" s="506"/>
      <c r="L49" s="506"/>
      <c r="M49" s="506"/>
    </row>
    <row r="50" spans="1:13" s="508" customFormat="1" ht="13.5">
      <c r="A50" s="509"/>
      <c r="B50" s="506"/>
      <c r="C50" s="506"/>
      <c r="D50" s="506"/>
      <c r="E50" s="506"/>
      <c r="F50" s="506"/>
      <c r="G50" s="506"/>
      <c r="H50" s="507"/>
      <c r="I50" s="506"/>
      <c r="J50" s="506"/>
      <c r="K50" s="506"/>
      <c r="L50" s="506"/>
      <c r="M50" s="506"/>
    </row>
    <row r="51" spans="1:13" s="508" customFormat="1" ht="13.5">
      <c r="A51" s="509"/>
      <c r="B51" s="506"/>
      <c r="C51" s="506"/>
      <c r="D51" s="506"/>
      <c r="E51" s="506"/>
      <c r="F51" s="506"/>
      <c r="G51" s="506"/>
      <c r="H51" s="507"/>
      <c r="I51" s="506"/>
      <c r="J51" s="506"/>
      <c r="K51" s="506"/>
      <c r="L51" s="506"/>
      <c r="M51" s="506"/>
    </row>
    <row r="52" spans="1:13" s="508" customFormat="1" ht="13.5">
      <c r="A52" s="509"/>
      <c r="B52" s="506"/>
      <c r="C52" s="506"/>
      <c r="D52" s="506"/>
      <c r="E52" s="506"/>
      <c r="F52" s="506"/>
      <c r="G52" s="506"/>
      <c r="H52" s="507"/>
      <c r="I52" s="506"/>
      <c r="J52" s="506"/>
      <c r="K52" s="506"/>
      <c r="L52" s="506"/>
      <c r="M52" s="506"/>
    </row>
    <row r="53" spans="1:13" s="508" customFormat="1" ht="13.5">
      <c r="A53" s="509"/>
      <c r="B53" s="506"/>
      <c r="C53" s="506"/>
      <c r="D53" s="506"/>
      <c r="E53" s="506"/>
      <c r="F53" s="506"/>
      <c r="G53" s="506"/>
      <c r="H53" s="507"/>
      <c r="I53" s="506"/>
      <c r="J53" s="506"/>
      <c r="K53" s="506"/>
      <c r="L53" s="506"/>
      <c r="M53" s="506"/>
    </row>
    <row r="54" spans="1:13" s="508" customFormat="1" ht="13.5">
      <c r="A54" s="509"/>
      <c r="B54" s="506"/>
      <c r="C54" s="506"/>
      <c r="D54" s="506"/>
      <c r="E54" s="506"/>
      <c r="F54" s="506"/>
      <c r="G54" s="506"/>
      <c r="H54" s="507"/>
      <c r="I54" s="506"/>
      <c r="J54" s="506"/>
      <c r="K54" s="506"/>
      <c r="L54" s="506"/>
      <c r="M54" s="506"/>
    </row>
    <row r="55" spans="1:13" s="508" customFormat="1" ht="13.5">
      <c r="A55" s="509"/>
      <c r="B55" s="506"/>
      <c r="C55" s="506"/>
      <c r="D55" s="506"/>
      <c r="E55" s="506"/>
      <c r="F55" s="506"/>
      <c r="G55" s="506"/>
      <c r="H55" s="507"/>
      <c r="I55" s="506"/>
      <c r="J55" s="506"/>
      <c r="K55" s="506"/>
      <c r="L55" s="506"/>
      <c r="M55" s="506"/>
    </row>
    <row r="56" spans="1:13" s="508" customFormat="1" ht="13.5">
      <c r="A56" s="509"/>
      <c r="B56" s="506"/>
      <c r="C56" s="506"/>
      <c r="D56" s="506"/>
      <c r="E56" s="506"/>
      <c r="F56" s="506"/>
      <c r="G56" s="506"/>
      <c r="H56" s="507"/>
      <c r="I56" s="506"/>
      <c r="J56" s="506"/>
      <c r="K56" s="506"/>
      <c r="L56" s="506"/>
      <c r="M56" s="506"/>
    </row>
    <row r="57" spans="1:13" s="508" customFormat="1" ht="13.5">
      <c r="A57" s="509"/>
      <c r="B57" s="506"/>
      <c r="C57" s="506"/>
      <c r="D57" s="506"/>
      <c r="E57" s="506"/>
      <c r="F57" s="506"/>
      <c r="G57" s="506"/>
      <c r="H57" s="507"/>
      <c r="I57" s="506"/>
      <c r="J57" s="506"/>
      <c r="K57" s="506"/>
      <c r="L57" s="506"/>
      <c r="M57" s="506"/>
    </row>
    <row r="58" spans="1:13" s="508" customFormat="1" ht="13.5">
      <c r="A58" s="509"/>
      <c r="B58" s="506"/>
      <c r="C58" s="506"/>
      <c r="D58" s="506"/>
      <c r="E58" s="506"/>
      <c r="F58" s="506"/>
      <c r="G58" s="506"/>
      <c r="H58" s="507"/>
      <c r="I58" s="506"/>
      <c r="J58" s="506"/>
      <c r="K58" s="506"/>
      <c r="L58" s="506"/>
      <c r="M58" s="506"/>
    </row>
    <row r="59" spans="1:13" s="508" customFormat="1" ht="13.5">
      <c r="A59" s="509"/>
      <c r="B59" s="506"/>
      <c r="C59" s="506"/>
      <c r="D59" s="506"/>
      <c r="E59" s="506"/>
      <c r="F59" s="506"/>
      <c r="G59" s="506"/>
      <c r="H59" s="507"/>
      <c r="I59" s="506"/>
      <c r="J59" s="506"/>
      <c r="K59" s="506"/>
      <c r="L59" s="506"/>
      <c r="M59" s="506"/>
    </row>
    <row r="60" spans="1:13" s="508" customFormat="1" ht="13.5">
      <c r="A60" s="509"/>
      <c r="B60" s="506"/>
      <c r="C60" s="506"/>
      <c r="D60" s="506"/>
      <c r="E60" s="506"/>
      <c r="F60" s="506"/>
      <c r="G60" s="506"/>
      <c r="H60" s="507"/>
      <c r="I60" s="506"/>
      <c r="J60" s="506"/>
      <c r="K60" s="506"/>
      <c r="L60" s="506"/>
      <c r="M60" s="506"/>
    </row>
    <row r="61" spans="1:13" s="508" customFormat="1" ht="13.5">
      <c r="A61" s="509"/>
      <c r="B61" s="506"/>
      <c r="C61" s="506"/>
      <c r="D61" s="506"/>
      <c r="E61" s="506"/>
      <c r="F61" s="506"/>
      <c r="G61" s="506"/>
      <c r="H61" s="507"/>
      <c r="I61" s="506"/>
      <c r="J61" s="506"/>
      <c r="K61" s="506"/>
      <c r="L61" s="506"/>
      <c r="M61" s="506"/>
    </row>
    <row r="62" spans="1:13" s="508" customFormat="1" ht="13.5">
      <c r="A62" s="509"/>
      <c r="B62" s="506"/>
      <c r="C62" s="506"/>
      <c r="D62" s="506"/>
      <c r="E62" s="506"/>
      <c r="F62" s="506"/>
      <c r="G62" s="506"/>
      <c r="H62" s="507"/>
      <c r="I62" s="506"/>
      <c r="J62" s="506"/>
      <c r="K62" s="506"/>
      <c r="L62" s="506"/>
      <c r="M62" s="506"/>
    </row>
    <row r="63" spans="1:13" s="508" customFormat="1" ht="13.5">
      <c r="A63" s="509"/>
      <c r="B63" s="506"/>
      <c r="C63" s="506"/>
      <c r="D63" s="506"/>
      <c r="E63" s="506"/>
      <c r="F63" s="506"/>
      <c r="G63" s="506"/>
      <c r="H63" s="507"/>
      <c r="I63" s="506"/>
      <c r="J63" s="506"/>
      <c r="K63" s="506"/>
      <c r="L63" s="506"/>
      <c r="M63" s="506"/>
    </row>
    <row r="64" spans="1:13" s="508" customFormat="1" ht="13.5">
      <c r="A64" s="509"/>
      <c r="B64" s="506"/>
      <c r="C64" s="506"/>
      <c r="D64" s="506"/>
      <c r="E64" s="506"/>
      <c r="F64" s="506"/>
      <c r="G64" s="506"/>
      <c r="H64" s="507"/>
      <c r="I64" s="506"/>
      <c r="J64" s="506"/>
      <c r="K64" s="506"/>
      <c r="L64" s="506"/>
      <c r="M64" s="506"/>
    </row>
    <row r="65" spans="1:13" s="508" customFormat="1" ht="13.5">
      <c r="A65" s="509"/>
      <c r="B65" s="506"/>
      <c r="C65" s="506"/>
      <c r="D65" s="506"/>
      <c r="E65" s="506"/>
      <c r="F65" s="506"/>
      <c r="G65" s="506"/>
      <c r="H65" s="507"/>
      <c r="I65" s="506"/>
      <c r="J65" s="506"/>
      <c r="K65" s="506"/>
      <c r="L65" s="506"/>
      <c r="M65" s="506"/>
    </row>
    <row r="66" spans="1:13" s="508" customFormat="1" ht="13.5">
      <c r="A66" s="509"/>
      <c r="B66" s="506"/>
      <c r="C66" s="506"/>
      <c r="D66" s="506"/>
      <c r="E66" s="506"/>
      <c r="F66" s="506"/>
      <c r="G66" s="506"/>
      <c r="H66" s="507"/>
      <c r="I66" s="506"/>
      <c r="J66" s="506"/>
      <c r="K66" s="506"/>
      <c r="L66" s="506"/>
      <c r="M66" s="506"/>
    </row>
    <row r="67" spans="1:13" s="508" customFormat="1" ht="13.5">
      <c r="A67" s="509"/>
      <c r="B67" s="506"/>
      <c r="C67" s="506"/>
      <c r="D67" s="506"/>
      <c r="E67" s="506"/>
      <c r="F67" s="506"/>
      <c r="G67" s="506"/>
      <c r="H67" s="507"/>
      <c r="I67" s="506"/>
      <c r="J67" s="506"/>
      <c r="K67" s="506"/>
      <c r="L67" s="506"/>
      <c r="M67" s="506"/>
    </row>
    <row r="68" spans="1:13" s="508" customFormat="1" ht="13.5">
      <c r="A68" s="509"/>
      <c r="B68" s="506"/>
      <c r="C68" s="506"/>
      <c r="D68" s="506"/>
      <c r="E68" s="506"/>
      <c r="F68" s="506"/>
      <c r="G68" s="506"/>
      <c r="H68" s="507"/>
      <c r="I68" s="506"/>
      <c r="J68" s="506"/>
      <c r="K68" s="506"/>
      <c r="L68" s="506"/>
      <c r="M68" s="506"/>
    </row>
    <row r="69" spans="1:13" s="508" customFormat="1" ht="13.5">
      <c r="A69" s="509"/>
      <c r="B69" s="506"/>
      <c r="C69" s="506"/>
      <c r="D69" s="506"/>
      <c r="E69" s="506"/>
      <c r="F69" s="506"/>
      <c r="G69" s="506"/>
      <c r="H69" s="507"/>
      <c r="I69" s="506"/>
      <c r="J69" s="506"/>
      <c r="K69" s="506"/>
      <c r="L69" s="506"/>
      <c r="M69" s="506"/>
    </row>
    <row r="70" spans="1:13" s="508" customFormat="1" ht="13.5">
      <c r="A70" s="509"/>
      <c r="B70" s="506"/>
      <c r="C70" s="506"/>
      <c r="D70" s="506"/>
      <c r="E70" s="506"/>
      <c r="F70" s="506"/>
      <c r="G70" s="506"/>
      <c r="H70" s="507"/>
      <c r="I70" s="506"/>
      <c r="J70" s="506"/>
      <c r="K70" s="506"/>
      <c r="L70" s="506"/>
      <c r="M70" s="506"/>
    </row>
    <row r="71" spans="1:13" s="508" customFormat="1" ht="13.5">
      <c r="A71" s="509"/>
      <c r="B71" s="506"/>
      <c r="C71" s="506"/>
      <c r="D71" s="506"/>
      <c r="E71" s="506"/>
      <c r="F71" s="506"/>
      <c r="G71" s="506"/>
      <c r="H71" s="507"/>
      <c r="I71" s="506"/>
      <c r="J71" s="506"/>
      <c r="K71" s="506"/>
      <c r="L71" s="506"/>
      <c r="M71" s="506"/>
    </row>
    <row r="72" spans="1:13" s="508" customFormat="1" ht="13.5">
      <c r="A72" s="509"/>
      <c r="B72" s="506"/>
      <c r="C72" s="506"/>
      <c r="D72" s="506"/>
      <c r="E72" s="506"/>
      <c r="F72" s="506"/>
      <c r="G72" s="506"/>
      <c r="H72" s="507"/>
      <c r="I72" s="506"/>
      <c r="J72" s="506"/>
      <c r="K72" s="506"/>
      <c r="L72" s="506"/>
      <c r="M72" s="506"/>
    </row>
    <row r="73" spans="1:13" s="508" customFormat="1" ht="13.5">
      <c r="A73" s="509"/>
      <c r="B73" s="506"/>
      <c r="C73" s="506"/>
      <c r="D73" s="506"/>
      <c r="E73" s="506"/>
      <c r="F73" s="506"/>
      <c r="G73" s="506"/>
      <c r="H73" s="507"/>
      <c r="I73" s="506"/>
      <c r="J73" s="506"/>
      <c r="K73" s="506"/>
      <c r="L73" s="506"/>
      <c r="M73" s="506"/>
    </row>
    <row r="74" spans="1:13" s="508" customFormat="1" ht="13.5">
      <c r="A74" s="509"/>
      <c r="B74" s="506"/>
      <c r="C74" s="506"/>
      <c r="D74" s="506"/>
      <c r="E74" s="506"/>
      <c r="F74" s="506"/>
      <c r="G74" s="506"/>
      <c r="H74" s="507"/>
      <c r="I74" s="506"/>
      <c r="J74" s="506"/>
      <c r="K74" s="506"/>
      <c r="L74" s="506"/>
      <c r="M74" s="506"/>
    </row>
    <row r="75" spans="1:13" s="508" customFormat="1" ht="13.5">
      <c r="A75" s="509"/>
      <c r="B75" s="506"/>
      <c r="C75" s="506"/>
      <c r="D75" s="506"/>
      <c r="E75" s="506"/>
      <c r="F75" s="506"/>
      <c r="G75" s="506"/>
      <c r="H75" s="507"/>
      <c r="I75" s="506"/>
      <c r="J75" s="506"/>
      <c r="K75" s="506"/>
      <c r="L75" s="506"/>
      <c r="M75" s="506"/>
    </row>
    <row r="76" spans="1:13" s="508" customFormat="1" ht="13.5">
      <c r="A76" s="509"/>
      <c r="B76" s="506"/>
      <c r="C76" s="506"/>
      <c r="D76" s="506"/>
      <c r="E76" s="506"/>
      <c r="F76" s="506"/>
      <c r="G76" s="506"/>
      <c r="H76" s="507"/>
      <c r="I76" s="506"/>
      <c r="J76" s="506"/>
      <c r="K76" s="506"/>
      <c r="L76" s="506"/>
      <c r="M76" s="506"/>
    </row>
    <row r="77" spans="1:13" s="508" customFormat="1" ht="13.5">
      <c r="A77" s="509"/>
      <c r="B77" s="506"/>
      <c r="C77" s="506"/>
      <c r="D77" s="506"/>
      <c r="E77" s="506"/>
      <c r="F77" s="506"/>
      <c r="G77" s="506"/>
      <c r="H77" s="507"/>
      <c r="I77" s="506"/>
      <c r="J77" s="506"/>
      <c r="K77" s="506"/>
      <c r="L77" s="506"/>
      <c r="M77" s="506"/>
    </row>
    <row r="78" spans="1:13" s="508" customFormat="1" ht="13.5">
      <c r="A78" s="509"/>
      <c r="B78" s="506"/>
      <c r="C78" s="506"/>
      <c r="D78" s="506"/>
      <c r="E78" s="506"/>
      <c r="F78" s="506"/>
      <c r="G78" s="506"/>
      <c r="H78" s="507"/>
      <c r="I78" s="506"/>
      <c r="J78" s="506"/>
      <c r="K78" s="506"/>
      <c r="L78" s="506"/>
      <c r="M78" s="506"/>
    </row>
    <row r="79" spans="1:13" s="508" customFormat="1" ht="13.5">
      <c r="A79" s="509"/>
      <c r="B79" s="506"/>
      <c r="C79" s="506"/>
      <c r="D79" s="506"/>
      <c r="E79" s="506"/>
      <c r="F79" s="506"/>
      <c r="G79" s="506"/>
      <c r="H79" s="507"/>
      <c r="I79" s="506"/>
      <c r="J79" s="506"/>
      <c r="K79" s="506"/>
      <c r="L79" s="506"/>
      <c r="M79" s="506"/>
    </row>
    <row r="80" spans="1:13" s="508" customFormat="1" ht="13.5">
      <c r="A80" s="509"/>
      <c r="B80" s="506"/>
      <c r="C80" s="506"/>
      <c r="D80" s="506"/>
      <c r="E80" s="506"/>
      <c r="F80" s="506"/>
      <c r="G80" s="506"/>
      <c r="H80" s="507"/>
      <c r="I80" s="506"/>
      <c r="J80" s="506"/>
      <c r="K80" s="506"/>
      <c r="L80" s="506"/>
      <c r="M80" s="506"/>
    </row>
    <row r="81" spans="1:13" s="508" customFormat="1" ht="13.5">
      <c r="A81" s="509"/>
      <c r="B81" s="506"/>
      <c r="C81" s="506"/>
      <c r="D81" s="506"/>
      <c r="E81" s="506"/>
      <c r="F81" s="506"/>
      <c r="G81" s="506"/>
      <c r="H81" s="507"/>
      <c r="I81" s="506"/>
      <c r="J81" s="506"/>
      <c r="K81" s="506"/>
      <c r="L81" s="506"/>
      <c r="M81" s="506"/>
    </row>
    <row r="82" spans="1:13" s="508" customFormat="1" ht="13.5">
      <c r="A82" s="509"/>
      <c r="B82" s="506"/>
      <c r="C82" s="506"/>
      <c r="D82" s="506"/>
      <c r="E82" s="506"/>
      <c r="F82" s="506"/>
      <c r="G82" s="506"/>
      <c r="H82" s="507"/>
      <c r="I82" s="506"/>
      <c r="J82" s="506"/>
      <c r="K82" s="506"/>
      <c r="L82" s="506"/>
      <c r="M82" s="506"/>
    </row>
    <row r="83" spans="1:13" s="508" customFormat="1" ht="13.5">
      <c r="A83" s="509"/>
      <c r="B83" s="506"/>
      <c r="C83" s="506"/>
      <c r="D83" s="506"/>
      <c r="E83" s="506"/>
      <c r="F83" s="506"/>
      <c r="G83" s="506"/>
      <c r="H83" s="507"/>
      <c r="I83" s="506"/>
      <c r="J83" s="506"/>
      <c r="K83" s="506"/>
      <c r="L83" s="506"/>
      <c r="M83" s="506"/>
    </row>
    <row r="84" spans="1:13" s="508" customFormat="1" ht="13.5">
      <c r="A84" s="509"/>
      <c r="B84" s="506"/>
      <c r="C84" s="506"/>
      <c r="D84" s="506"/>
      <c r="E84" s="506"/>
      <c r="F84" s="506"/>
      <c r="G84" s="506"/>
      <c r="H84" s="507"/>
      <c r="I84" s="506"/>
      <c r="J84" s="506"/>
      <c r="K84" s="506"/>
      <c r="L84" s="506"/>
      <c r="M84" s="506"/>
    </row>
    <row r="85" spans="1:13" s="508" customFormat="1" ht="13.5">
      <c r="A85" s="509"/>
      <c r="B85" s="506"/>
      <c r="C85" s="506"/>
      <c r="D85" s="506"/>
      <c r="E85" s="506"/>
      <c r="F85" s="506"/>
      <c r="G85" s="506"/>
      <c r="H85" s="507"/>
      <c r="I85" s="506"/>
      <c r="J85" s="506"/>
      <c r="K85" s="506"/>
      <c r="L85" s="506"/>
      <c r="M85" s="506"/>
    </row>
    <row r="86" spans="1:13" s="508" customFormat="1" ht="13.5">
      <c r="A86" s="509"/>
      <c r="B86" s="506"/>
      <c r="C86" s="506"/>
      <c r="D86" s="506"/>
      <c r="E86" s="506"/>
      <c r="F86" s="506"/>
      <c r="G86" s="506"/>
      <c r="H86" s="507"/>
      <c r="I86" s="506"/>
      <c r="J86" s="506"/>
      <c r="K86" s="506"/>
      <c r="L86" s="506"/>
      <c r="M86" s="506"/>
    </row>
    <row r="87" spans="1:13" s="508" customFormat="1" ht="13.5">
      <c r="A87" s="509"/>
      <c r="B87" s="506"/>
      <c r="C87" s="506"/>
      <c r="D87" s="506"/>
      <c r="E87" s="506"/>
      <c r="F87" s="506"/>
      <c r="G87" s="506"/>
      <c r="H87" s="507"/>
      <c r="I87" s="506"/>
      <c r="J87" s="506"/>
      <c r="K87" s="506"/>
      <c r="L87" s="506"/>
      <c r="M87" s="506"/>
    </row>
    <row r="88" spans="1:13" s="508" customFormat="1" ht="13.5">
      <c r="A88" s="509"/>
      <c r="B88" s="506"/>
      <c r="C88" s="506"/>
      <c r="D88" s="506"/>
      <c r="E88" s="506"/>
      <c r="F88" s="506"/>
      <c r="G88" s="506"/>
      <c r="H88" s="507"/>
      <c r="I88" s="506"/>
      <c r="J88" s="506"/>
      <c r="K88" s="506"/>
      <c r="L88" s="506"/>
      <c r="M88" s="506"/>
    </row>
    <row r="89" spans="1:13" s="508" customFormat="1" ht="13.5">
      <c r="A89" s="509"/>
      <c r="B89" s="506"/>
      <c r="C89" s="506"/>
      <c r="D89" s="506"/>
      <c r="E89" s="506"/>
      <c r="F89" s="506"/>
      <c r="G89" s="506"/>
      <c r="H89" s="507"/>
      <c r="I89" s="506"/>
      <c r="J89" s="506"/>
      <c r="K89" s="506"/>
      <c r="L89" s="506"/>
      <c r="M89" s="506"/>
    </row>
    <row r="90" spans="1:13" s="508" customFormat="1" ht="13.5">
      <c r="A90" s="509"/>
      <c r="B90" s="506"/>
      <c r="C90" s="506"/>
      <c r="D90" s="506"/>
      <c r="E90" s="506"/>
      <c r="F90" s="506"/>
      <c r="G90" s="506"/>
      <c r="H90" s="507"/>
      <c r="I90" s="506"/>
      <c r="J90" s="506"/>
      <c r="K90" s="506"/>
      <c r="L90" s="506"/>
      <c r="M90" s="506"/>
    </row>
    <row r="91" spans="1:13" s="508" customFormat="1" ht="13.5">
      <c r="A91" s="509"/>
      <c r="B91" s="506"/>
      <c r="C91" s="506"/>
      <c r="D91" s="506"/>
      <c r="E91" s="506"/>
      <c r="F91" s="506"/>
      <c r="G91" s="506"/>
      <c r="H91" s="507"/>
      <c r="I91" s="506"/>
      <c r="J91" s="506"/>
      <c r="K91" s="506"/>
      <c r="L91" s="506"/>
      <c r="M91" s="506"/>
    </row>
    <row r="92" spans="1:13" s="508" customFormat="1" ht="13.5">
      <c r="A92" s="509"/>
      <c r="B92" s="506"/>
      <c r="C92" s="506"/>
      <c r="D92" s="506"/>
      <c r="E92" s="506"/>
      <c r="F92" s="506"/>
      <c r="G92" s="506"/>
      <c r="H92" s="507"/>
      <c r="I92" s="506"/>
      <c r="J92" s="506"/>
      <c r="K92" s="506"/>
      <c r="L92" s="506"/>
      <c r="M92" s="506"/>
    </row>
    <row r="93" spans="1:13" s="508" customFormat="1" ht="13.5">
      <c r="A93" s="509"/>
      <c r="B93" s="506"/>
      <c r="C93" s="506"/>
      <c r="D93" s="506"/>
      <c r="E93" s="506"/>
      <c r="F93" s="506"/>
      <c r="G93" s="506"/>
      <c r="H93" s="507"/>
      <c r="I93" s="506"/>
      <c r="J93" s="506"/>
      <c r="K93" s="506"/>
      <c r="L93" s="506"/>
      <c r="M93" s="506"/>
    </row>
    <row r="94" spans="1:13" s="508" customFormat="1" ht="13.5">
      <c r="A94" s="509"/>
      <c r="B94" s="506"/>
      <c r="C94" s="506"/>
      <c r="D94" s="506"/>
      <c r="E94" s="506"/>
      <c r="F94" s="506"/>
      <c r="G94" s="506"/>
      <c r="H94" s="507"/>
      <c r="I94" s="506"/>
      <c r="J94" s="506"/>
      <c r="K94" s="506"/>
      <c r="L94" s="506"/>
      <c r="M94" s="506"/>
    </row>
    <row r="95" spans="1:13" s="508" customFormat="1" ht="13.5">
      <c r="A95" s="509"/>
      <c r="B95" s="506"/>
      <c r="C95" s="506"/>
      <c r="D95" s="506"/>
      <c r="E95" s="506"/>
      <c r="F95" s="506"/>
      <c r="G95" s="506"/>
      <c r="H95" s="507"/>
      <c r="I95" s="506"/>
      <c r="J95" s="506"/>
      <c r="K95" s="506"/>
      <c r="L95" s="506"/>
      <c r="M95" s="506"/>
    </row>
    <row r="96" spans="1:13" s="508" customFormat="1" ht="13.5">
      <c r="A96" s="509"/>
      <c r="B96" s="506"/>
      <c r="C96" s="506"/>
      <c r="D96" s="506"/>
      <c r="E96" s="506"/>
      <c r="F96" s="506"/>
      <c r="G96" s="506"/>
      <c r="H96" s="507"/>
      <c r="I96" s="506"/>
      <c r="J96" s="506"/>
      <c r="K96" s="506"/>
      <c r="L96" s="506"/>
      <c r="M96" s="506"/>
    </row>
    <row r="97" spans="1:13" s="508" customFormat="1" ht="13.5">
      <c r="A97" s="509"/>
      <c r="B97" s="506"/>
      <c r="C97" s="506"/>
      <c r="D97" s="506"/>
      <c r="E97" s="506"/>
      <c r="F97" s="506"/>
      <c r="G97" s="506"/>
      <c r="H97" s="507"/>
      <c r="I97" s="506"/>
      <c r="J97" s="506"/>
      <c r="K97" s="506"/>
      <c r="L97" s="506"/>
      <c r="M97" s="506"/>
    </row>
    <row r="98" spans="1:13" s="508" customFormat="1" ht="13.5">
      <c r="A98" s="509"/>
      <c r="B98" s="506"/>
      <c r="C98" s="506"/>
      <c r="D98" s="506"/>
      <c r="E98" s="506"/>
      <c r="F98" s="506"/>
      <c r="G98" s="506"/>
      <c r="H98" s="507"/>
      <c r="I98" s="506"/>
      <c r="J98" s="506"/>
      <c r="K98" s="506"/>
      <c r="L98" s="506"/>
      <c r="M98" s="506"/>
    </row>
    <row r="99" spans="1:13" s="508" customFormat="1" ht="13.5">
      <c r="A99" s="509"/>
      <c r="B99" s="506"/>
      <c r="C99" s="506"/>
      <c r="D99" s="506"/>
      <c r="E99" s="506"/>
      <c r="F99" s="506"/>
      <c r="G99" s="506"/>
      <c r="H99" s="507"/>
      <c r="I99" s="506"/>
      <c r="J99" s="506"/>
      <c r="K99" s="506"/>
      <c r="L99" s="506"/>
      <c r="M99" s="506"/>
    </row>
    <row r="100" spans="1:13" s="508" customFormat="1" ht="13.5">
      <c r="A100" s="509"/>
      <c r="B100" s="506"/>
      <c r="C100" s="506"/>
      <c r="D100" s="506"/>
      <c r="E100" s="506"/>
      <c r="F100" s="506"/>
      <c r="G100" s="506"/>
      <c r="H100" s="507"/>
      <c r="I100" s="506"/>
      <c r="J100" s="506"/>
      <c r="K100" s="506"/>
      <c r="L100" s="506"/>
      <c r="M100" s="506"/>
    </row>
    <row r="101" spans="1:13" s="508" customFormat="1" ht="13.5">
      <c r="A101" s="509"/>
      <c r="B101" s="506"/>
      <c r="C101" s="506"/>
      <c r="D101" s="506"/>
      <c r="E101" s="506"/>
      <c r="F101" s="506"/>
      <c r="G101" s="506"/>
      <c r="H101" s="507"/>
      <c r="I101" s="506"/>
      <c r="J101" s="506"/>
      <c r="K101" s="506"/>
      <c r="L101" s="506"/>
      <c r="M101" s="506"/>
    </row>
    <row r="102" spans="1:13" s="508" customFormat="1" ht="13.5">
      <c r="A102" s="509"/>
      <c r="B102" s="506"/>
      <c r="C102" s="506"/>
      <c r="D102" s="506"/>
      <c r="E102" s="506"/>
      <c r="F102" s="506"/>
      <c r="G102" s="506"/>
      <c r="H102" s="507"/>
      <c r="I102" s="506"/>
      <c r="J102" s="506"/>
      <c r="K102" s="506"/>
      <c r="L102" s="506"/>
      <c r="M102" s="506"/>
    </row>
    <row r="103" spans="1:13" s="508" customFormat="1" ht="13.5">
      <c r="A103" s="509"/>
      <c r="B103" s="506"/>
      <c r="C103" s="506"/>
      <c r="D103" s="506"/>
      <c r="E103" s="506"/>
      <c r="F103" s="506"/>
      <c r="G103" s="506"/>
      <c r="H103" s="507"/>
      <c r="I103" s="506"/>
      <c r="J103" s="506"/>
      <c r="K103" s="506"/>
      <c r="L103" s="506"/>
      <c r="M103" s="506"/>
    </row>
    <row r="104" spans="1:13" s="508" customFormat="1" ht="13.5">
      <c r="A104" s="509"/>
      <c r="B104" s="506"/>
      <c r="C104" s="506"/>
      <c r="D104" s="506"/>
      <c r="E104" s="506"/>
      <c r="F104" s="506"/>
      <c r="G104" s="506"/>
      <c r="H104" s="507"/>
      <c r="I104" s="506"/>
      <c r="J104" s="506"/>
      <c r="K104" s="506"/>
      <c r="L104" s="506"/>
      <c r="M104" s="506"/>
    </row>
    <row r="105" spans="1:13" s="508" customFormat="1" ht="13.5">
      <c r="A105" s="509"/>
      <c r="B105" s="506"/>
      <c r="C105" s="506"/>
      <c r="D105" s="506"/>
      <c r="E105" s="506"/>
      <c r="F105" s="506"/>
      <c r="G105" s="506"/>
      <c r="H105" s="507"/>
      <c r="I105" s="506"/>
      <c r="J105" s="506"/>
      <c r="K105" s="506"/>
      <c r="L105" s="506"/>
      <c r="M105" s="506"/>
    </row>
    <row r="106" spans="1:13" s="508" customFormat="1" ht="13.5">
      <c r="A106" s="509"/>
      <c r="B106" s="506"/>
      <c r="C106" s="506"/>
      <c r="D106" s="506"/>
      <c r="E106" s="506"/>
      <c r="F106" s="506"/>
      <c r="G106" s="506"/>
      <c r="H106" s="507"/>
      <c r="I106" s="506"/>
      <c r="J106" s="506"/>
      <c r="K106" s="506"/>
      <c r="L106" s="506"/>
      <c r="M106" s="506"/>
    </row>
    <row r="107" spans="1:13" s="508" customFormat="1" ht="13.5">
      <c r="A107" s="509"/>
      <c r="B107" s="506"/>
      <c r="C107" s="506"/>
      <c r="D107" s="506"/>
      <c r="E107" s="506"/>
      <c r="F107" s="506"/>
      <c r="G107" s="506"/>
      <c r="H107" s="507"/>
      <c r="I107" s="506"/>
      <c r="J107" s="506"/>
      <c r="K107" s="506"/>
      <c r="L107" s="506"/>
      <c r="M107" s="506"/>
    </row>
    <row r="108" spans="1:13" s="508" customFormat="1" ht="13.5">
      <c r="A108" s="509"/>
      <c r="B108" s="506"/>
      <c r="C108" s="506"/>
      <c r="D108" s="506"/>
      <c r="E108" s="506"/>
      <c r="F108" s="506"/>
      <c r="G108" s="506"/>
      <c r="H108" s="507"/>
      <c r="I108" s="506"/>
      <c r="J108" s="506"/>
      <c r="K108" s="506"/>
      <c r="L108" s="506"/>
      <c r="M108" s="506"/>
    </row>
    <row r="109" spans="1:13" s="508" customFormat="1" ht="13.5">
      <c r="A109" s="509"/>
      <c r="B109" s="506"/>
      <c r="C109" s="506"/>
      <c r="D109" s="506"/>
      <c r="E109" s="506"/>
      <c r="F109" s="506"/>
      <c r="G109" s="506"/>
      <c r="H109" s="507"/>
      <c r="I109" s="506"/>
      <c r="J109" s="506"/>
      <c r="K109" s="506"/>
      <c r="L109" s="506"/>
      <c r="M109" s="506"/>
    </row>
    <row r="110" spans="1:13" s="508" customFormat="1" ht="13.5">
      <c r="A110" s="509"/>
      <c r="B110" s="506"/>
      <c r="C110" s="506"/>
      <c r="D110" s="506"/>
      <c r="E110" s="506"/>
      <c r="F110" s="506"/>
      <c r="G110" s="506"/>
      <c r="H110" s="507"/>
      <c r="I110" s="506"/>
      <c r="J110" s="506"/>
      <c r="K110" s="506"/>
      <c r="L110" s="506"/>
      <c r="M110" s="506"/>
    </row>
    <row r="111" spans="1:13" s="508" customFormat="1" ht="13.5">
      <c r="A111" s="509"/>
      <c r="B111" s="506"/>
      <c r="C111" s="506"/>
      <c r="D111" s="506"/>
      <c r="E111" s="506"/>
      <c r="F111" s="506"/>
      <c r="G111" s="506"/>
      <c r="H111" s="507"/>
      <c r="I111" s="506"/>
      <c r="J111" s="506"/>
      <c r="K111" s="506"/>
      <c r="L111" s="506"/>
      <c r="M111" s="506"/>
    </row>
    <row r="112" spans="1:13" s="508" customFormat="1" ht="13.5">
      <c r="A112" s="509"/>
      <c r="B112" s="506"/>
      <c r="C112" s="506"/>
      <c r="D112" s="506"/>
      <c r="E112" s="506"/>
      <c r="F112" s="506"/>
      <c r="G112" s="506"/>
      <c r="H112" s="507"/>
      <c r="I112" s="506"/>
      <c r="J112" s="506"/>
      <c r="K112" s="506"/>
      <c r="L112" s="506"/>
      <c r="M112" s="506"/>
    </row>
    <row r="113" spans="1:13" s="508" customFormat="1" ht="13.5">
      <c r="A113" s="509"/>
      <c r="B113" s="506"/>
      <c r="C113" s="506"/>
      <c r="D113" s="506"/>
      <c r="E113" s="506"/>
      <c r="F113" s="506"/>
      <c r="G113" s="506"/>
      <c r="H113" s="507"/>
      <c r="I113" s="506"/>
      <c r="J113" s="506"/>
      <c r="K113" s="506"/>
      <c r="L113" s="506"/>
      <c r="M113" s="506"/>
    </row>
    <row r="114" spans="1:13" s="508" customFormat="1" ht="13.5">
      <c r="A114" s="509"/>
      <c r="B114" s="506"/>
      <c r="C114" s="506"/>
      <c r="D114" s="506"/>
      <c r="E114" s="506"/>
      <c r="F114" s="506"/>
      <c r="G114" s="506"/>
      <c r="H114" s="507"/>
      <c r="I114" s="506"/>
      <c r="J114" s="506"/>
      <c r="K114" s="506"/>
      <c r="L114" s="506"/>
      <c r="M114" s="506"/>
    </row>
    <row r="115" spans="1:13" s="508" customFormat="1" ht="13.5">
      <c r="A115" s="509"/>
      <c r="B115" s="506"/>
      <c r="C115" s="506"/>
      <c r="D115" s="506"/>
      <c r="E115" s="506"/>
      <c r="F115" s="506"/>
      <c r="G115" s="506"/>
      <c r="H115" s="507"/>
      <c r="I115" s="506"/>
      <c r="J115" s="506"/>
      <c r="K115" s="506"/>
      <c r="L115" s="506"/>
      <c r="M115" s="506"/>
    </row>
    <row r="116" spans="1:13" s="508" customFormat="1" ht="13.5">
      <c r="A116" s="509"/>
      <c r="B116" s="506"/>
      <c r="C116" s="506"/>
      <c r="D116" s="506"/>
      <c r="E116" s="506"/>
      <c r="F116" s="506"/>
      <c r="G116" s="506"/>
      <c r="H116" s="507"/>
      <c r="I116" s="506"/>
      <c r="J116" s="506"/>
      <c r="K116" s="506"/>
      <c r="L116" s="506"/>
      <c r="M116" s="506"/>
    </row>
    <row r="117" spans="1:13" s="508" customFormat="1" ht="13.5">
      <c r="A117" s="509"/>
      <c r="B117" s="506"/>
      <c r="C117" s="506"/>
      <c r="D117" s="506"/>
      <c r="E117" s="506"/>
      <c r="F117" s="506"/>
      <c r="G117" s="506"/>
      <c r="H117" s="507"/>
      <c r="I117" s="506"/>
      <c r="J117" s="506"/>
      <c r="K117" s="506"/>
      <c r="L117" s="506"/>
      <c r="M117" s="506"/>
    </row>
    <row r="118" spans="1:13" s="508" customFormat="1" ht="13.5">
      <c r="A118" s="509"/>
      <c r="B118" s="506"/>
      <c r="C118" s="506"/>
      <c r="D118" s="506"/>
      <c r="E118" s="506"/>
      <c r="F118" s="506"/>
      <c r="G118" s="506"/>
      <c r="H118" s="507"/>
      <c r="I118" s="506"/>
      <c r="J118" s="506"/>
      <c r="K118" s="506"/>
      <c r="L118" s="506"/>
      <c r="M118" s="506"/>
    </row>
    <row r="119" spans="1:13" s="508" customFormat="1" ht="13.5">
      <c r="A119" s="509"/>
      <c r="B119" s="506"/>
      <c r="C119" s="506"/>
      <c r="D119" s="506"/>
      <c r="E119" s="506"/>
      <c r="F119" s="506"/>
      <c r="G119" s="506"/>
      <c r="H119" s="507"/>
      <c r="I119" s="506"/>
      <c r="J119" s="506"/>
      <c r="K119" s="506"/>
      <c r="L119" s="506"/>
      <c r="M119" s="506"/>
    </row>
    <row r="120" spans="1:13" s="508" customFormat="1" ht="13.5">
      <c r="A120" s="509"/>
      <c r="B120" s="506"/>
      <c r="C120" s="506"/>
      <c r="D120" s="506"/>
      <c r="E120" s="506"/>
      <c r="F120" s="506"/>
      <c r="G120" s="506"/>
      <c r="H120" s="507"/>
      <c r="I120" s="506"/>
      <c r="J120" s="506"/>
      <c r="K120" s="506"/>
      <c r="L120" s="506"/>
      <c r="M120" s="506"/>
    </row>
    <row r="121" spans="1:13" s="508" customFormat="1" ht="13.5">
      <c r="A121" s="509"/>
      <c r="B121" s="506"/>
      <c r="C121" s="506"/>
      <c r="D121" s="506"/>
      <c r="E121" s="506"/>
      <c r="F121" s="506"/>
      <c r="G121" s="506"/>
      <c r="H121" s="507"/>
      <c r="I121" s="506"/>
      <c r="J121" s="506"/>
      <c r="K121" s="506"/>
      <c r="L121" s="506"/>
      <c r="M121" s="506"/>
    </row>
    <row r="122" spans="1:13" s="508" customFormat="1" ht="13.5">
      <c r="A122" s="509"/>
      <c r="B122" s="506"/>
      <c r="C122" s="506"/>
      <c r="D122" s="506"/>
      <c r="E122" s="506"/>
      <c r="F122" s="506"/>
      <c r="G122" s="506"/>
      <c r="H122" s="507"/>
      <c r="I122" s="506"/>
      <c r="J122" s="506"/>
      <c r="K122" s="506"/>
      <c r="L122" s="506"/>
      <c r="M122" s="506"/>
    </row>
    <row r="123" spans="1:13" s="508" customFormat="1" ht="13.5">
      <c r="A123" s="509"/>
      <c r="B123" s="506"/>
      <c r="C123" s="506"/>
      <c r="D123" s="506"/>
      <c r="E123" s="506"/>
      <c r="F123" s="506"/>
      <c r="G123" s="506"/>
      <c r="H123" s="507"/>
      <c r="I123" s="506"/>
      <c r="J123" s="506"/>
      <c r="K123" s="506"/>
      <c r="L123" s="506"/>
      <c r="M123" s="506"/>
    </row>
    <row r="124" spans="1:13" s="508" customFormat="1" ht="13.5">
      <c r="A124" s="509"/>
      <c r="B124" s="506"/>
      <c r="C124" s="506"/>
      <c r="D124" s="506"/>
      <c r="E124" s="506"/>
      <c r="F124" s="506"/>
      <c r="G124" s="506"/>
      <c r="H124" s="507"/>
      <c r="I124" s="506"/>
      <c r="J124" s="506"/>
      <c r="K124" s="506"/>
      <c r="L124" s="506"/>
      <c r="M124" s="506"/>
    </row>
    <row r="125" spans="1:13" s="508" customFormat="1" ht="13.5">
      <c r="A125" s="509"/>
      <c r="B125" s="506"/>
      <c r="C125" s="506"/>
      <c r="D125" s="506"/>
      <c r="E125" s="506"/>
      <c r="F125" s="506"/>
      <c r="G125" s="506"/>
      <c r="H125" s="507"/>
      <c r="I125" s="506"/>
      <c r="J125" s="506"/>
      <c r="K125" s="506"/>
      <c r="L125" s="506"/>
      <c r="M125" s="506"/>
    </row>
    <row r="126" spans="1:13" s="508" customFormat="1" ht="13.5">
      <c r="A126" s="509"/>
      <c r="B126" s="506"/>
      <c r="C126" s="506"/>
      <c r="D126" s="506"/>
      <c r="E126" s="506"/>
      <c r="F126" s="506"/>
      <c r="G126" s="506"/>
      <c r="H126" s="507"/>
      <c r="I126" s="506"/>
      <c r="J126" s="506"/>
      <c r="K126" s="506"/>
      <c r="L126" s="506"/>
      <c r="M126" s="506"/>
    </row>
    <row r="127" spans="1:13" s="508" customFormat="1" ht="13.5">
      <c r="A127" s="509"/>
      <c r="B127" s="506"/>
      <c r="C127" s="506"/>
      <c r="D127" s="506"/>
      <c r="E127" s="506"/>
      <c r="F127" s="506"/>
      <c r="G127" s="506"/>
      <c r="H127" s="507"/>
      <c r="I127" s="506"/>
      <c r="J127" s="506"/>
      <c r="K127" s="506"/>
      <c r="L127" s="506"/>
      <c r="M127" s="506"/>
    </row>
    <row r="128" spans="1:13" s="508" customFormat="1" ht="13.5">
      <c r="A128" s="509"/>
      <c r="B128" s="506"/>
      <c r="C128" s="506"/>
      <c r="D128" s="506"/>
      <c r="E128" s="506"/>
      <c r="F128" s="506"/>
      <c r="G128" s="506"/>
      <c r="H128" s="507"/>
      <c r="I128" s="506"/>
      <c r="J128" s="506"/>
      <c r="K128" s="506"/>
      <c r="L128" s="506"/>
      <c r="M128" s="506"/>
    </row>
    <row r="129" spans="1:13" s="508" customFormat="1" ht="13.5">
      <c r="A129" s="509"/>
      <c r="B129" s="506"/>
      <c r="C129" s="506"/>
      <c r="D129" s="506"/>
      <c r="E129" s="506"/>
      <c r="F129" s="506"/>
      <c r="G129" s="506"/>
      <c r="H129" s="507"/>
      <c r="I129" s="506"/>
      <c r="J129" s="506"/>
      <c r="K129" s="506"/>
      <c r="L129" s="506"/>
      <c r="M129" s="506"/>
    </row>
    <row r="130" spans="1:13" s="508" customFormat="1" ht="13.5">
      <c r="A130" s="509"/>
      <c r="B130" s="506"/>
      <c r="C130" s="506"/>
      <c r="D130" s="506"/>
      <c r="E130" s="506"/>
      <c r="F130" s="506"/>
      <c r="G130" s="506"/>
      <c r="H130" s="507"/>
      <c r="I130" s="506"/>
      <c r="J130" s="506"/>
      <c r="K130" s="506"/>
      <c r="L130" s="506"/>
      <c r="M130" s="506"/>
    </row>
    <row r="131" spans="1:13" s="508" customFormat="1" ht="13.5">
      <c r="A131" s="509"/>
      <c r="B131" s="506"/>
      <c r="C131" s="506"/>
      <c r="D131" s="506"/>
      <c r="E131" s="506"/>
      <c r="F131" s="506"/>
      <c r="G131" s="506"/>
      <c r="H131" s="507"/>
      <c r="I131" s="506"/>
      <c r="J131" s="506"/>
      <c r="K131" s="506"/>
      <c r="L131" s="506"/>
      <c r="M131" s="506"/>
    </row>
    <row r="132" spans="1:13" s="508" customFormat="1" ht="13.5">
      <c r="A132" s="509"/>
      <c r="B132" s="506"/>
      <c r="C132" s="506"/>
      <c r="D132" s="506"/>
      <c r="E132" s="506"/>
      <c r="F132" s="506"/>
      <c r="G132" s="506"/>
      <c r="H132" s="507"/>
      <c r="I132" s="506"/>
      <c r="J132" s="506"/>
      <c r="K132" s="506"/>
      <c r="L132" s="506"/>
      <c r="M132" s="506"/>
    </row>
    <row r="133" spans="1:13" s="508" customFormat="1" ht="13.5">
      <c r="A133" s="509"/>
      <c r="B133" s="506"/>
      <c r="C133" s="506"/>
      <c r="D133" s="506"/>
      <c r="E133" s="506"/>
      <c r="F133" s="506"/>
      <c r="G133" s="506"/>
      <c r="H133" s="507"/>
      <c r="I133" s="506"/>
      <c r="J133" s="506"/>
      <c r="K133" s="506"/>
      <c r="L133" s="506"/>
      <c r="M133" s="506"/>
    </row>
    <row r="134" spans="1:13" s="508" customFormat="1" ht="13.5">
      <c r="A134" s="509"/>
      <c r="B134" s="506"/>
      <c r="C134" s="506"/>
      <c r="D134" s="506"/>
      <c r="E134" s="506"/>
      <c r="F134" s="506"/>
      <c r="G134" s="506"/>
      <c r="H134" s="507"/>
      <c r="I134" s="506"/>
      <c r="J134" s="506"/>
      <c r="K134" s="506"/>
      <c r="L134" s="506"/>
      <c r="M134" s="506"/>
    </row>
    <row r="135" spans="1:13" s="508" customFormat="1" ht="13.5">
      <c r="A135" s="509"/>
      <c r="B135" s="506"/>
      <c r="C135" s="506"/>
      <c r="D135" s="506"/>
      <c r="E135" s="506"/>
      <c r="F135" s="506"/>
      <c r="G135" s="506"/>
      <c r="H135" s="507"/>
      <c r="I135" s="506"/>
      <c r="J135" s="506"/>
      <c r="K135" s="506"/>
      <c r="L135" s="506"/>
      <c r="M135" s="506"/>
    </row>
    <row r="136" spans="1:13" s="508" customFormat="1" ht="13.5">
      <c r="A136" s="509"/>
      <c r="B136" s="506"/>
      <c r="C136" s="506"/>
      <c r="D136" s="506"/>
      <c r="E136" s="506"/>
      <c r="F136" s="506"/>
      <c r="G136" s="506"/>
      <c r="H136" s="507"/>
      <c r="I136" s="506"/>
      <c r="J136" s="506"/>
      <c r="K136" s="506"/>
      <c r="L136" s="506"/>
      <c r="M136" s="506"/>
    </row>
    <row r="137" spans="1:13" s="508" customFormat="1" ht="13.5">
      <c r="A137" s="509"/>
      <c r="B137" s="506"/>
      <c r="C137" s="506"/>
      <c r="D137" s="506"/>
      <c r="E137" s="506"/>
      <c r="F137" s="506"/>
      <c r="G137" s="506"/>
      <c r="H137" s="507"/>
      <c r="I137" s="506"/>
      <c r="J137" s="506"/>
      <c r="K137" s="506"/>
      <c r="L137" s="506"/>
      <c r="M137" s="506"/>
    </row>
    <row r="138" spans="1:13" s="508" customFormat="1" ht="13.5">
      <c r="A138" s="509"/>
      <c r="B138" s="506"/>
      <c r="C138" s="506"/>
      <c r="D138" s="506"/>
      <c r="E138" s="506"/>
      <c r="F138" s="506"/>
      <c r="G138" s="506"/>
      <c r="H138" s="507"/>
      <c r="I138" s="506"/>
      <c r="J138" s="506"/>
      <c r="K138" s="506"/>
      <c r="L138" s="506"/>
      <c r="M138" s="506"/>
    </row>
    <row r="139" spans="1:13" s="508" customFormat="1" ht="13.5">
      <c r="A139" s="509"/>
      <c r="B139" s="506"/>
      <c r="C139" s="506"/>
      <c r="D139" s="506"/>
      <c r="E139" s="506"/>
      <c r="F139" s="506"/>
      <c r="G139" s="506"/>
      <c r="H139" s="507"/>
      <c r="I139" s="506"/>
      <c r="J139" s="506"/>
      <c r="K139" s="506"/>
      <c r="L139" s="506"/>
      <c r="M139" s="506"/>
    </row>
    <row r="140" spans="1:13" s="508" customFormat="1" ht="13.5">
      <c r="A140" s="509"/>
      <c r="B140" s="506"/>
      <c r="C140" s="506"/>
      <c r="D140" s="506"/>
      <c r="E140" s="506"/>
      <c r="F140" s="506"/>
      <c r="G140" s="506"/>
      <c r="H140" s="507"/>
      <c r="I140" s="506"/>
      <c r="J140" s="506"/>
      <c r="K140" s="506"/>
      <c r="L140" s="506"/>
      <c r="M140" s="506"/>
    </row>
    <row r="141" spans="1:13" s="508" customFormat="1" ht="13.5">
      <c r="A141" s="509"/>
      <c r="B141" s="506"/>
      <c r="C141" s="506"/>
      <c r="D141" s="506"/>
      <c r="E141" s="506"/>
      <c r="F141" s="506"/>
      <c r="G141" s="506"/>
      <c r="H141" s="507"/>
      <c r="I141" s="506"/>
      <c r="J141" s="506"/>
      <c r="K141" s="506"/>
      <c r="L141" s="506"/>
      <c r="M141" s="506"/>
    </row>
    <row r="142" spans="1:13" s="508" customFormat="1" ht="13.5">
      <c r="A142" s="509"/>
      <c r="B142" s="506"/>
      <c r="C142" s="506"/>
      <c r="D142" s="506"/>
      <c r="E142" s="506"/>
      <c r="F142" s="506"/>
      <c r="G142" s="506"/>
      <c r="H142" s="507"/>
      <c r="I142" s="506"/>
      <c r="J142" s="506"/>
      <c r="K142" s="506"/>
      <c r="L142" s="506"/>
      <c r="M142" s="506"/>
    </row>
    <row r="143" spans="1:13" s="508" customFormat="1" ht="13.5">
      <c r="A143" s="509"/>
      <c r="B143" s="506"/>
      <c r="C143" s="506"/>
      <c r="D143" s="506"/>
      <c r="E143" s="506"/>
      <c r="F143" s="506"/>
      <c r="G143" s="506"/>
      <c r="H143" s="507"/>
      <c r="I143" s="506"/>
      <c r="J143" s="506"/>
      <c r="K143" s="506"/>
      <c r="L143" s="506"/>
      <c r="M143" s="506"/>
    </row>
    <row r="144" spans="1:13" s="508" customFormat="1" ht="13.5">
      <c r="A144" s="509"/>
      <c r="B144" s="506"/>
      <c r="C144" s="506"/>
      <c r="D144" s="506"/>
      <c r="E144" s="506"/>
      <c r="F144" s="506"/>
      <c r="G144" s="506"/>
      <c r="H144" s="507"/>
      <c r="I144" s="506"/>
      <c r="J144" s="506"/>
      <c r="K144" s="506"/>
      <c r="L144" s="506"/>
      <c r="M144" s="506"/>
    </row>
    <row r="145" spans="1:13" s="508" customFormat="1" ht="13.5">
      <c r="A145" s="509"/>
      <c r="B145" s="506"/>
      <c r="C145" s="506"/>
      <c r="D145" s="506"/>
      <c r="E145" s="506"/>
      <c r="F145" s="506"/>
      <c r="G145" s="506"/>
      <c r="H145" s="507"/>
      <c r="I145" s="506"/>
      <c r="J145" s="506"/>
      <c r="K145" s="506"/>
      <c r="L145" s="506"/>
      <c r="M145" s="506"/>
    </row>
    <row r="146" spans="1:13" s="508" customFormat="1" ht="13.5">
      <c r="A146" s="509"/>
      <c r="B146" s="506"/>
      <c r="C146" s="506"/>
      <c r="D146" s="506"/>
      <c r="E146" s="506"/>
      <c r="F146" s="506"/>
      <c r="G146" s="506"/>
      <c r="H146" s="507"/>
      <c r="I146" s="506"/>
      <c r="J146" s="506"/>
      <c r="K146" s="506"/>
      <c r="L146" s="506"/>
      <c r="M146" s="506"/>
    </row>
    <row r="147" spans="1:13" s="508" customFormat="1" ht="13.5">
      <c r="A147" s="509"/>
      <c r="B147" s="506"/>
      <c r="C147" s="506"/>
      <c r="D147" s="506"/>
      <c r="E147" s="506"/>
      <c r="F147" s="506"/>
      <c r="G147" s="506"/>
      <c r="H147" s="507"/>
      <c r="I147" s="506"/>
      <c r="J147" s="506"/>
      <c r="K147" s="506"/>
      <c r="L147" s="506"/>
      <c r="M147" s="506"/>
    </row>
    <row r="148" spans="1:13" s="508" customFormat="1" ht="13.5">
      <c r="A148" s="509"/>
      <c r="B148" s="506"/>
      <c r="C148" s="506"/>
      <c r="D148" s="506"/>
      <c r="E148" s="506"/>
      <c r="F148" s="506"/>
      <c r="G148" s="506"/>
      <c r="H148" s="507"/>
      <c r="I148" s="506"/>
      <c r="J148" s="506"/>
      <c r="K148" s="506"/>
      <c r="L148" s="506"/>
      <c r="M148" s="506"/>
    </row>
    <row r="149" spans="1:13" s="508" customFormat="1" ht="13.5">
      <c r="A149" s="509"/>
      <c r="B149" s="506"/>
      <c r="C149" s="506"/>
      <c r="D149" s="506"/>
      <c r="E149" s="506"/>
      <c r="F149" s="506"/>
      <c r="G149" s="506"/>
      <c r="H149" s="507"/>
      <c r="I149" s="506"/>
      <c r="J149" s="506"/>
      <c r="K149" s="506"/>
      <c r="L149" s="506"/>
      <c r="M149" s="506"/>
    </row>
    <row r="150" spans="1:13" s="508" customFormat="1" ht="13.5">
      <c r="A150" s="509"/>
      <c r="B150" s="506"/>
      <c r="C150" s="506"/>
      <c r="D150" s="506"/>
      <c r="E150" s="506"/>
      <c r="F150" s="506"/>
      <c r="G150" s="506"/>
      <c r="H150" s="507"/>
      <c r="I150" s="506"/>
      <c r="J150" s="506"/>
      <c r="K150" s="506"/>
      <c r="L150" s="506"/>
      <c r="M150" s="506"/>
    </row>
    <row r="151" spans="1:13" s="508" customFormat="1" ht="13.5">
      <c r="A151" s="509"/>
      <c r="B151" s="506"/>
      <c r="C151" s="506"/>
      <c r="D151" s="506"/>
      <c r="E151" s="506"/>
      <c r="F151" s="506"/>
      <c r="G151" s="506"/>
      <c r="H151" s="507"/>
      <c r="I151" s="506"/>
      <c r="J151" s="506"/>
      <c r="K151" s="506"/>
      <c r="L151" s="506"/>
      <c r="M151" s="506"/>
    </row>
    <row r="152" spans="1:13" s="508" customFormat="1" ht="13.5">
      <c r="A152" s="509"/>
      <c r="B152" s="506"/>
      <c r="C152" s="506"/>
      <c r="D152" s="506"/>
      <c r="E152" s="506"/>
      <c r="F152" s="506"/>
      <c r="G152" s="506"/>
      <c r="H152" s="507"/>
      <c r="I152" s="506"/>
      <c r="J152" s="506"/>
      <c r="K152" s="506"/>
      <c r="L152" s="506"/>
      <c r="M152" s="506"/>
    </row>
    <row r="153" spans="1:13" s="508" customFormat="1" ht="13.5">
      <c r="A153" s="509"/>
      <c r="B153" s="506"/>
      <c r="C153" s="506"/>
      <c r="D153" s="506"/>
      <c r="E153" s="506"/>
      <c r="F153" s="506"/>
      <c r="G153" s="506"/>
      <c r="H153" s="507"/>
      <c r="I153" s="506"/>
      <c r="J153" s="506"/>
      <c r="K153" s="506"/>
      <c r="L153" s="506"/>
      <c r="M153" s="506"/>
    </row>
    <row r="154" spans="1:13" s="508" customFormat="1" ht="13.5">
      <c r="A154" s="509"/>
      <c r="B154" s="506"/>
      <c r="C154" s="506"/>
      <c r="D154" s="506"/>
      <c r="E154" s="506"/>
      <c r="F154" s="506"/>
      <c r="G154" s="506"/>
      <c r="H154" s="507"/>
      <c r="I154" s="506"/>
      <c r="J154" s="506"/>
      <c r="K154" s="506"/>
      <c r="L154" s="506"/>
      <c r="M154" s="506"/>
    </row>
    <row r="155" spans="1:13" s="508" customFormat="1" ht="13.5">
      <c r="A155" s="509"/>
      <c r="B155" s="506"/>
      <c r="C155" s="506"/>
      <c r="D155" s="506"/>
      <c r="E155" s="506"/>
      <c r="F155" s="506"/>
      <c r="G155" s="506"/>
      <c r="H155" s="507"/>
      <c r="I155" s="506"/>
      <c r="J155" s="506"/>
      <c r="K155" s="506"/>
      <c r="L155" s="506"/>
      <c r="M155" s="506"/>
    </row>
    <row r="156" spans="1:13" s="508" customFormat="1" ht="13.5">
      <c r="A156" s="509"/>
      <c r="B156" s="506"/>
      <c r="C156" s="506"/>
      <c r="D156" s="506"/>
      <c r="E156" s="506"/>
      <c r="F156" s="506"/>
      <c r="G156" s="506"/>
      <c r="H156" s="507"/>
      <c r="I156" s="506"/>
      <c r="J156" s="506"/>
      <c r="K156" s="506"/>
      <c r="L156" s="506"/>
      <c r="M156" s="506"/>
    </row>
    <row r="157" spans="1:13" s="508" customFormat="1" ht="13.5">
      <c r="A157" s="509"/>
      <c r="B157" s="506"/>
      <c r="C157" s="506"/>
      <c r="D157" s="506"/>
      <c r="E157" s="506"/>
      <c r="F157" s="506"/>
      <c r="G157" s="506"/>
      <c r="H157" s="507"/>
      <c r="I157" s="506"/>
      <c r="J157" s="506"/>
      <c r="K157" s="506"/>
      <c r="L157" s="506"/>
      <c r="M157" s="506"/>
    </row>
    <row r="158" spans="1:13" s="508" customFormat="1" ht="13.5">
      <c r="A158" s="509"/>
      <c r="B158" s="506"/>
      <c r="C158" s="506"/>
      <c r="D158" s="506"/>
      <c r="E158" s="506"/>
      <c r="F158" s="506"/>
      <c r="G158" s="506"/>
      <c r="H158" s="507"/>
      <c r="I158" s="506"/>
      <c r="J158" s="506"/>
      <c r="K158" s="506"/>
      <c r="L158" s="506"/>
      <c r="M158" s="506"/>
    </row>
    <row r="159" spans="1:13" s="508" customFormat="1" ht="13.5">
      <c r="A159" s="509"/>
      <c r="B159" s="506"/>
      <c r="C159" s="506"/>
      <c r="D159" s="506"/>
      <c r="E159" s="506"/>
      <c r="F159" s="506"/>
      <c r="G159" s="506"/>
      <c r="H159" s="507"/>
      <c r="I159" s="506"/>
      <c r="J159" s="506"/>
      <c r="K159" s="506"/>
      <c r="L159" s="506"/>
      <c r="M159" s="506"/>
    </row>
    <row r="160" spans="1:13" s="508" customFormat="1" ht="13.5">
      <c r="A160" s="509"/>
      <c r="B160" s="506"/>
      <c r="C160" s="506"/>
      <c r="D160" s="506"/>
      <c r="E160" s="506"/>
      <c r="F160" s="506"/>
      <c r="G160" s="506"/>
      <c r="H160" s="507"/>
      <c r="I160" s="506"/>
      <c r="J160" s="506"/>
      <c r="K160" s="506"/>
      <c r="L160" s="506"/>
      <c r="M160" s="506"/>
    </row>
    <row r="161" spans="1:13" s="508" customFormat="1" ht="13.5">
      <c r="A161" s="509"/>
      <c r="B161" s="506"/>
      <c r="C161" s="506"/>
      <c r="D161" s="506"/>
      <c r="E161" s="506"/>
      <c r="F161" s="506"/>
      <c r="G161" s="506"/>
      <c r="H161" s="507"/>
      <c r="I161" s="506"/>
      <c r="J161" s="506"/>
      <c r="K161" s="506"/>
      <c r="L161" s="506"/>
      <c r="M161" s="506"/>
    </row>
    <row r="162" spans="1:13" s="508" customFormat="1" ht="13.5">
      <c r="A162" s="509"/>
      <c r="B162" s="506"/>
      <c r="C162" s="506"/>
      <c r="D162" s="506"/>
      <c r="E162" s="506"/>
      <c r="F162" s="506"/>
      <c r="G162" s="506"/>
      <c r="H162" s="507"/>
      <c r="I162" s="506"/>
      <c r="J162" s="506"/>
      <c r="K162" s="506"/>
      <c r="L162" s="506"/>
      <c r="M162" s="506"/>
    </row>
    <row r="163" spans="1:13" s="508" customFormat="1" ht="13.5">
      <c r="A163" s="509"/>
      <c r="B163" s="506"/>
      <c r="C163" s="506"/>
      <c r="D163" s="506"/>
      <c r="E163" s="506"/>
      <c r="F163" s="506"/>
      <c r="G163" s="506"/>
      <c r="H163" s="507"/>
      <c r="I163" s="506"/>
      <c r="J163" s="506"/>
      <c r="K163" s="506"/>
      <c r="L163" s="506"/>
      <c r="M163" s="506"/>
    </row>
    <row r="164" spans="1:13" s="508" customFormat="1" ht="13.5">
      <c r="A164" s="509"/>
      <c r="B164" s="506"/>
      <c r="C164" s="506"/>
      <c r="D164" s="506"/>
      <c r="E164" s="506"/>
      <c r="F164" s="506"/>
      <c r="G164" s="506"/>
      <c r="H164" s="507"/>
      <c r="I164" s="506"/>
      <c r="J164" s="506"/>
      <c r="K164" s="506"/>
      <c r="L164" s="506"/>
      <c r="M164" s="506"/>
    </row>
    <row r="165" spans="1:13" s="508" customFormat="1" ht="13.5">
      <c r="A165" s="509"/>
      <c r="B165" s="506"/>
      <c r="C165" s="506"/>
      <c r="D165" s="506"/>
      <c r="E165" s="506"/>
      <c r="F165" s="506"/>
      <c r="G165" s="506"/>
      <c r="H165" s="507"/>
      <c r="I165" s="506"/>
      <c r="J165" s="506"/>
      <c r="K165" s="506"/>
      <c r="L165" s="506"/>
      <c r="M165" s="506"/>
    </row>
    <row r="166" spans="1:13" s="508" customFormat="1" ht="13.5">
      <c r="A166" s="509"/>
      <c r="B166" s="506"/>
      <c r="C166" s="506"/>
      <c r="D166" s="506"/>
      <c r="E166" s="506"/>
      <c r="F166" s="506"/>
      <c r="G166" s="506"/>
      <c r="H166" s="507"/>
      <c r="I166" s="506"/>
      <c r="J166" s="506"/>
      <c r="K166" s="506"/>
      <c r="L166" s="506"/>
      <c r="M166" s="506"/>
    </row>
    <row r="167" spans="1:13" s="508" customFormat="1" ht="13.5">
      <c r="A167" s="509"/>
      <c r="B167" s="506"/>
      <c r="C167" s="506"/>
      <c r="D167" s="506"/>
      <c r="E167" s="506"/>
      <c r="F167" s="506"/>
      <c r="G167" s="506"/>
      <c r="H167" s="507"/>
      <c r="I167" s="506"/>
      <c r="J167" s="506"/>
      <c r="K167" s="506"/>
      <c r="L167" s="506"/>
      <c r="M167" s="506"/>
    </row>
    <row r="168" spans="1:13" s="508" customFormat="1" ht="13.5">
      <c r="A168" s="509"/>
      <c r="B168" s="506"/>
      <c r="C168" s="506"/>
      <c r="D168" s="506"/>
      <c r="E168" s="506"/>
      <c r="F168" s="506"/>
      <c r="G168" s="506"/>
      <c r="H168" s="507"/>
      <c r="I168" s="506"/>
      <c r="J168" s="506"/>
      <c r="K168" s="506"/>
      <c r="L168" s="506"/>
      <c r="M168" s="506"/>
    </row>
    <row r="169" spans="1:13" s="508" customFormat="1" ht="13.5">
      <c r="A169" s="509"/>
      <c r="B169" s="506"/>
      <c r="C169" s="506"/>
      <c r="D169" s="506"/>
      <c r="E169" s="506"/>
      <c r="F169" s="506"/>
      <c r="G169" s="506"/>
      <c r="H169" s="507"/>
      <c r="I169" s="506"/>
      <c r="J169" s="506"/>
      <c r="K169" s="506"/>
      <c r="L169" s="506"/>
      <c r="M169" s="506"/>
    </row>
    <row r="170" spans="1:13" s="508" customFormat="1" ht="13.5">
      <c r="A170" s="509"/>
      <c r="B170" s="506"/>
      <c r="C170" s="506"/>
      <c r="D170" s="506"/>
      <c r="E170" s="506"/>
      <c r="F170" s="506"/>
      <c r="G170" s="506"/>
      <c r="H170" s="507"/>
      <c r="I170" s="506"/>
      <c r="J170" s="506"/>
      <c r="K170" s="506"/>
      <c r="L170" s="506"/>
      <c r="M170" s="506"/>
    </row>
    <row r="171" spans="1:13" s="508" customFormat="1" ht="13.5">
      <c r="A171" s="509"/>
      <c r="B171" s="506"/>
      <c r="C171" s="506"/>
      <c r="D171" s="506"/>
      <c r="E171" s="506"/>
      <c r="F171" s="506"/>
      <c r="G171" s="506"/>
      <c r="H171" s="507"/>
      <c r="I171" s="506"/>
      <c r="J171" s="506"/>
      <c r="K171" s="506"/>
      <c r="L171" s="506"/>
      <c r="M171" s="506"/>
    </row>
    <row r="172" spans="1:13" s="508" customFormat="1" ht="13.5">
      <c r="A172" s="509"/>
      <c r="B172" s="506"/>
      <c r="C172" s="506"/>
      <c r="D172" s="506"/>
      <c r="E172" s="506"/>
      <c r="F172" s="506"/>
      <c r="G172" s="506"/>
      <c r="H172" s="507"/>
      <c r="I172" s="506"/>
      <c r="J172" s="506"/>
      <c r="K172" s="506"/>
      <c r="L172" s="506"/>
      <c r="M172" s="506"/>
    </row>
    <row r="173" spans="1:13" s="508" customFormat="1" ht="13.5">
      <c r="A173" s="509"/>
      <c r="B173" s="506"/>
      <c r="C173" s="506"/>
      <c r="D173" s="506"/>
      <c r="E173" s="506"/>
      <c r="F173" s="506"/>
      <c r="G173" s="506"/>
      <c r="H173" s="507"/>
      <c r="I173" s="506"/>
      <c r="J173" s="506"/>
      <c r="K173" s="506"/>
      <c r="L173" s="506"/>
      <c r="M173" s="506"/>
    </row>
    <row r="174" spans="1:13" s="508" customFormat="1" ht="13.5">
      <c r="A174" s="509"/>
      <c r="B174" s="506"/>
      <c r="C174" s="506"/>
      <c r="D174" s="506"/>
      <c r="E174" s="506"/>
      <c r="F174" s="506"/>
      <c r="G174" s="506"/>
      <c r="H174" s="507"/>
      <c r="I174" s="506"/>
      <c r="J174" s="506"/>
      <c r="K174" s="506"/>
      <c r="L174" s="506"/>
      <c r="M174" s="506"/>
    </row>
    <row r="175" spans="1:13" s="508" customFormat="1" ht="13.5">
      <c r="A175" s="509"/>
      <c r="B175" s="506"/>
      <c r="C175" s="506"/>
      <c r="D175" s="506"/>
      <c r="E175" s="506"/>
      <c r="F175" s="506"/>
      <c r="G175" s="506"/>
      <c r="H175" s="507"/>
      <c r="I175" s="506"/>
      <c r="J175" s="506"/>
      <c r="K175" s="506"/>
      <c r="L175" s="506"/>
      <c r="M175" s="506"/>
    </row>
    <row r="176" spans="1:13" s="508" customFormat="1" ht="13.5">
      <c r="A176" s="509"/>
      <c r="B176" s="506"/>
      <c r="C176" s="506"/>
      <c r="D176" s="506"/>
      <c r="E176" s="506"/>
      <c r="F176" s="506"/>
      <c r="G176" s="506"/>
      <c r="H176" s="507"/>
      <c r="I176" s="506"/>
      <c r="J176" s="506"/>
      <c r="K176" s="506"/>
      <c r="L176" s="506"/>
      <c r="M176" s="506"/>
    </row>
    <row r="177" spans="1:13" s="508" customFormat="1" ht="13.5">
      <c r="A177" s="509"/>
      <c r="B177" s="506"/>
      <c r="C177" s="506"/>
      <c r="D177" s="506"/>
      <c r="E177" s="506"/>
      <c r="F177" s="506"/>
      <c r="G177" s="506"/>
      <c r="H177" s="507"/>
      <c r="I177" s="506"/>
      <c r="J177" s="506"/>
      <c r="K177" s="506"/>
      <c r="L177" s="506"/>
      <c r="M177" s="506"/>
    </row>
    <row r="178" spans="1:13" s="508" customFormat="1" ht="13.5">
      <c r="A178" s="509"/>
      <c r="B178" s="506"/>
      <c r="C178" s="506"/>
      <c r="D178" s="506"/>
      <c r="E178" s="506"/>
      <c r="F178" s="506"/>
      <c r="G178" s="506"/>
      <c r="H178" s="507"/>
      <c r="I178" s="506"/>
      <c r="J178" s="506"/>
      <c r="K178" s="506"/>
      <c r="L178" s="506"/>
      <c r="M178" s="506"/>
    </row>
    <row r="179" spans="1:13" s="508" customFormat="1" ht="13.5">
      <c r="A179" s="509"/>
      <c r="B179" s="506"/>
      <c r="C179" s="506"/>
      <c r="D179" s="506"/>
      <c r="E179" s="506"/>
      <c r="F179" s="506"/>
      <c r="G179" s="506"/>
      <c r="H179" s="507"/>
      <c r="I179" s="506"/>
      <c r="J179" s="506"/>
      <c r="K179" s="506"/>
      <c r="L179" s="506"/>
      <c r="M179" s="506"/>
    </row>
    <row r="180" spans="1:13" s="508" customFormat="1" ht="13.5">
      <c r="A180" s="509"/>
      <c r="B180" s="506"/>
      <c r="C180" s="506"/>
      <c r="D180" s="506"/>
      <c r="E180" s="506"/>
      <c r="F180" s="506"/>
      <c r="G180" s="506"/>
      <c r="H180" s="507"/>
      <c r="I180" s="506"/>
      <c r="J180" s="506"/>
      <c r="K180" s="506"/>
      <c r="L180" s="506"/>
      <c r="M180" s="506"/>
    </row>
    <row r="181" spans="1:13" s="508" customFormat="1" ht="13.5">
      <c r="A181" s="509"/>
      <c r="B181" s="506"/>
      <c r="C181" s="506"/>
      <c r="D181" s="506"/>
      <c r="E181" s="506"/>
      <c r="F181" s="506"/>
      <c r="G181" s="506"/>
      <c r="H181" s="507"/>
      <c r="I181" s="506"/>
      <c r="J181" s="506"/>
      <c r="K181" s="506"/>
      <c r="L181" s="506"/>
      <c r="M181" s="506"/>
    </row>
    <row r="182" spans="1:13" s="508" customFormat="1" ht="13.5">
      <c r="A182" s="509"/>
      <c r="B182" s="506"/>
      <c r="C182" s="506"/>
      <c r="D182" s="506"/>
      <c r="E182" s="506"/>
      <c r="F182" s="506"/>
      <c r="G182" s="506"/>
      <c r="H182" s="507"/>
      <c r="I182" s="506"/>
      <c r="J182" s="506"/>
      <c r="K182" s="506"/>
      <c r="L182" s="506"/>
      <c r="M182" s="506"/>
    </row>
    <row r="183" spans="1:13" s="508" customFormat="1" ht="13.5">
      <c r="A183" s="509"/>
      <c r="B183" s="506"/>
      <c r="C183" s="506"/>
      <c r="D183" s="506"/>
      <c r="E183" s="506"/>
      <c r="F183" s="506"/>
      <c r="G183" s="506"/>
      <c r="H183" s="507"/>
      <c r="I183" s="506"/>
      <c r="J183" s="506"/>
      <c r="K183" s="506"/>
      <c r="L183" s="506"/>
      <c r="M183" s="506"/>
    </row>
    <row r="184" spans="1:13" s="508" customFormat="1" ht="13.5">
      <c r="A184" s="509"/>
      <c r="B184" s="506"/>
      <c r="C184" s="506"/>
      <c r="D184" s="506"/>
      <c r="E184" s="506"/>
      <c r="F184" s="506"/>
      <c r="G184" s="506"/>
      <c r="H184" s="507"/>
      <c r="I184" s="506"/>
      <c r="J184" s="506"/>
      <c r="K184" s="506"/>
      <c r="L184" s="506"/>
      <c r="M184" s="506"/>
    </row>
    <row r="185" spans="1:13" s="508" customFormat="1" ht="13.5">
      <c r="A185" s="509"/>
      <c r="B185" s="506"/>
      <c r="C185" s="506"/>
      <c r="D185" s="506"/>
      <c r="E185" s="506"/>
      <c r="F185" s="506"/>
      <c r="G185" s="506"/>
      <c r="H185" s="507"/>
      <c r="I185" s="506"/>
      <c r="J185" s="506"/>
      <c r="K185" s="506"/>
      <c r="L185" s="506"/>
      <c r="M185" s="506"/>
    </row>
    <row r="186" spans="1:13" s="508" customFormat="1" ht="13.5">
      <c r="A186" s="509"/>
      <c r="B186" s="506"/>
      <c r="C186" s="506"/>
      <c r="D186" s="506"/>
      <c r="E186" s="506"/>
      <c r="F186" s="506"/>
      <c r="G186" s="506"/>
      <c r="H186" s="507"/>
      <c r="I186" s="506"/>
      <c r="J186" s="506"/>
      <c r="K186" s="506"/>
      <c r="L186" s="506"/>
      <c r="M186" s="506"/>
    </row>
    <row r="187" spans="1:13" s="508" customFormat="1" ht="13.5">
      <c r="A187" s="509"/>
      <c r="B187" s="506"/>
      <c r="C187" s="506"/>
      <c r="D187" s="506"/>
      <c r="E187" s="506"/>
      <c r="F187" s="506"/>
      <c r="G187" s="506"/>
      <c r="H187" s="507"/>
      <c r="I187" s="506"/>
      <c r="J187" s="506"/>
      <c r="K187" s="506"/>
      <c r="L187" s="506"/>
      <c r="M187" s="506"/>
    </row>
    <row r="188" spans="1:13" s="508" customFormat="1" ht="13.5">
      <c r="A188" s="509"/>
      <c r="B188" s="506"/>
      <c r="C188" s="506"/>
      <c r="D188" s="506"/>
      <c r="E188" s="506"/>
      <c r="F188" s="506"/>
      <c r="G188" s="506"/>
      <c r="H188" s="507"/>
      <c r="I188" s="506"/>
      <c r="J188" s="506"/>
      <c r="K188" s="506"/>
      <c r="L188" s="506"/>
      <c r="M188" s="506"/>
    </row>
    <row r="189" spans="1:13" s="508" customFormat="1" ht="13.5">
      <c r="A189" s="509"/>
      <c r="B189" s="506"/>
      <c r="C189" s="506"/>
      <c r="D189" s="506"/>
      <c r="E189" s="506"/>
      <c r="F189" s="506"/>
      <c r="G189" s="506"/>
      <c r="H189" s="507"/>
      <c r="I189" s="506"/>
      <c r="J189" s="506"/>
      <c r="K189" s="506"/>
      <c r="L189" s="506"/>
      <c r="M189" s="506"/>
    </row>
    <row r="190" spans="1:13" s="508" customFormat="1" ht="13.5">
      <c r="A190" s="509"/>
      <c r="B190" s="506"/>
      <c r="C190" s="506"/>
      <c r="D190" s="506"/>
      <c r="E190" s="506"/>
      <c r="F190" s="506"/>
      <c r="G190" s="506"/>
      <c r="H190" s="507"/>
      <c r="I190" s="506"/>
      <c r="J190" s="506"/>
      <c r="K190" s="506"/>
      <c r="L190" s="506"/>
      <c r="M190" s="506"/>
    </row>
    <row r="191" spans="1:13" s="508" customFormat="1" ht="13.5">
      <c r="A191" s="509"/>
      <c r="B191" s="506"/>
      <c r="C191" s="506"/>
      <c r="D191" s="506"/>
      <c r="E191" s="506"/>
      <c r="F191" s="506"/>
      <c r="G191" s="506"/>
      <c r="H191" s="507"/>
      <c r="I191" s="506"/>
      <c r="J191" s="506"/>
      <c r="K191" s="506"/>
      <c r="L191" s="506"/>
      <c r="M191" s="506"/>
    </row>
    <row r="192" spans="1:13" s="508" customFormat="1" ht="13.5">
      <c r="A192" s="509"/>
      <c r="B192" s="506"/>
      <c r="C192" s="506"/>
      <c r="D192" s="506"/>
      <c r="E192" s="506"/>
      <c r="F192" s="506"/>
      <c r="G192" s="506"/>
      <c r="H192" s="507"/>
      <c r="I192" s="506"/>
      <c r="J192" s="506"/>
      <c r="K192" s="506"/>
      <c r="L192" s="506"/>
      <c r="M192" s="506"/>
    </row>
    <row r="193" spans="1:13" s="508" customFormat="1" ht="13.5">
      <c r="A193" s="509"/>
      <c r="B193" s="506"/>
      <c r="C193" s="506"/>
      <c r="D193" s="506"/>
      <c r="E193" s="506"/>
      <c r="F193" s="506"/>
      <c r="G193" s="506"/>
      <c r="H193" s="507"/>
      <c r="I193" s="506"/>
      <c r="J193" s="506"/>
      <c r="K193" s="506"/>
      <c r="L193" s="506"/>
      <c r="M193" s="506"/>
    </row>
    <row r="194" spans="1:13" s="508" customFormat="1" ht="13.5">
      <c r="A194" s="509"/>
      <c r="B194" s="506"/>
      <c r="C194" s="506"/>
      <c r="D194" s="506"/>
      <c r="E194" s="506"/>
      <c r="F194" s="506"/>
      <c r="G194" s="506"/>
      <c r="H194" s="507"/>
      <c r="I194" s="506"/>
      <c r="J194" s="506"/>
      <c r="K194" s="506"/>
      <c r="L194" s="506"/>
      <c r="M194" s="506"/>
    </row>
    <row r="195" spans="1:13" s="508" customFormat="1" ht="13.5">
      <c r="A195" s="509"/>
      <c r="B195" s="506"/>
      <c r="C195" s="506"/>
      <c r="D195" s="506"/>
      <c r="E195" s="506"/>
      <c r="F195" s="506"/>
      <c r="G195" s="506"/>
      <c r="H195" s="507"/>
      <c r="I195" s="506"/>
      <c r="J195" s="506"/>
      <c r="K195" s="506"/>
      <c r="L195" s="506"/>
      <c r="M195" s="506"/>
    </row>
    <row r="196" spans="1:13" s="508" customFormat="1" ht="13.5">
      <c r="A196" s="509"/>
      <c r="B196" s="506"/>
      <c r="C196" s="506"/>
      <c r="D196" s="506"/>
      <c r="E196" s="506"/>
      <c r="F196" s="506"/>
      <c r="G196" s="506"/>
      <c r="H196" s="507"/>
      <c r="I196" s="506"/>
      <c r="J196" s="506"/>
      <c r="K196" s="506"/>
      <c r="L196" s="506"/>
      <c r="M196" s="506"/>
    </row>
    <row r="197" spans="1:13" s="508" customFormat="1" ht="13.5">
      <c r="A197" s="509"/>
      <c r="B197" s="506"/>
      <c r="C197" s="506"/>
      <c r="D197" s="506"/>
      <c r="E197" s="506"/>
      <c r="F197" s="506"/>
      <c r="G197" s="506"/>
      <c r="H197" s="507"/>
      <c r="I197" s="506"/>
      <c r="J197" s="506"/>
      <c r="K197" s="506"/>
      <c r="L197" s="506"/>
      <c r="M197" s="506"/>
    </row>
    <row r="198" spans="1:13" s="508" customFormat="1" ht="13.5">
      <c r="A198" s="509"/>
      <c r="B198" s="506"/>
      <c r="C198" s="506"/>
      <c r="D198" s="506"/>
      <c r="E198" s="506"/>
      <c r="F198" s="506"/>
      <c r="G198" s="506"/>
      <c r="H198" s="507"/>
      <c r="I198" s="506"/>
      <c r="J198" s="506"/>
      <c r="K198" s="506"/>
      <c r="L198" s="506"/>
      <c r="M198" s="506"/>
    </row>
    <row r="199" spans="1:13" s="508" customFormat="1" ht="13.5">
      <c r="A199" s="509"/>
      <c r="B199" s="506"/>
      <c r="C199" s="506"/>
      <c r="D199" s="506"/>
      <c r="E199" s="506"/>
      <c r="F199" s="506"/>
      <c r="G199" s="506"/>
      <c r="H199" s="507"/>
      <c r="I199" s="506"/>
      <c r="J199" s="506"/>
      <c r="K199" s="506"/>
      <c r="L199" s="506"/>
      <c r="M199" s="506"/>
    </row>
    <row r="200" spans="1:13" s="508" customFormat="1" ht="13.5">
      <c r="A200" s="509"/>
      <c r="B200" s="506"/>
      <c r="C200" s="506"/>
      <c r="D200" s="506"/>
      <c r="E200" s="506"/>
      <c r="F200" s="506"/>
      <c r="G200" s="506"/>
      <c r="H200" s="507"/>
      <c r="I200" s="506"/>
      <c r="J200" s="506"/>
      <c r="K200" s="506"/>
      <c r="L200" s="506"/>
      <c r="M200" s="506"/>
    </row>
    <row r="201" spans="1:13" s="508" customFormat="1" ht="13.5">
      <c r="A201" s="509"/>
      <c r="B201" s="506"/>
      <c r="C201" s="506"/>
      <c r="D201" s="506"/>
      <c r="E201" s="506"/>
      <c r="F201" s="506"/>
      <c r="G201" s="506"/>
      <c r="H201" s="507"/>
      <c r="I201" s="506"/>
      <c r="J201" s="506"/>
      <c r="K201" s="506"/>
      <c r="L201" s="506"/>
      <c r="M201" s="506"/>
    </row>
    <row r="202" spans="1:13" s="508" customFormat="1" ht="13.5">
      <c r="A202" s="509"/>
      <c r="B202" s="506"/>
      <c r="C202" s="506"/>
      <c r="D202" s="506"/>
      <c r="E202" s="506"/>
      <c r="F202" s="506"/>
      <c r="G202" s="506"/>
      <c r="H202" s="507"/>
      <c r="I202" s="506"/>
      <c r="J202" s="506"/>
      <c r="K202" s="506"/>
      <c r="L202" s="506"/>
      <c r="M202" s="506"/>
    </row>
    <row r="203" spans="1:13" s="508" customFormat="1" ht="13.5">
      <c r="A203" s="509"/>
      <c r="B203" s="506"/>
      <c r="C203" s="506"/>
      <c r="D203" s="506"/>
      <c r="E203" s="506"/>
      <c r="F203" s="506"/>
      <c r="G203" s="506"/>
      <c r="H203" s="507"/>
      <c r="I203" s="506"/>
      <c r="J203" s="506"/>
      <c r="K203" s="506"/>
      <c r="L203" s="506"/>
      <c r="M203" s="506"/>
    </row>
    <row r="204" spans="1:13" s="508" customFormat="1" ht="13.5">
      <c r="A204" s="509"/>
      <c r="B204" s="506"/>
      <c r="C204" s="506"/>
      <c r="D204" s="506"/>
      <c r="E204" s="506"/>
      <c r="F204" s="506"/>
      <c r="G204" s="506"/>
      <c r="H204" s="507"/>
      <c r="I204" s="506"/>
      <c r="J204" s="506"/>
      <c r="K204" s="506"/>
      <c r="L204" s="506"/>
      <c r="M204" s="506"/>
    </row>
    <row r="205" spans="1:13" s="508" customFormat="1" ht="13.5">
      <c r="A205" s="509"/>
      <c r="B205" s="506"/>
      <c r="C205" s="506"/>
      <c r="D205" s="506"/>
      <c r="E205" s="506"/>
      <c r="F205" s="506"/>
      <c r="G205" s="506"/>
      <c r="H205" s="507"/>
      <c r="I205" s="506"/>
      <c r="J205" s="506"/>
      <c r="K205" s="506"/>
      <c r="L205" s="506"/>
      <c r="M205" s="506"/>
    </row>
    <row r="206" spans="1:13" s="508" customFormat="1" ht="13.5">
      <c r="A206" s="509"/>
      <c r="B206" s="506"/>
      <c r="C206" s="506"/>
      <c r="D206" s="506"/>
      <c r="E206" s="506"/>
      <c r="F206" s="506"/>
      <c r="G206" s="506"/>
      <c r="H206" s="507"/>
      <c r="I206" s="506"/>
      <c r="J206" s="506"/>
      <c r="K206" s="506"/>
      <c r="L206" s="506"/>
      <c r="M206" s="506"/>
    </row>
    <row r="207" spans="1:13" s="508" customFormat="1" ht="13.5">
      <c r="A207" s="509"/>
      <c r="B207" s="506"/>
      <c r="C207" s="506"/>
      <c r="D207" s="506"/>
      <c r="E207" s="506"/>
      <c r="F207" s="506"/>
      <c r="G207" s="506"/>
      <c r="H207" s="507"/>
      <c r="I207" s="506"/>
      <c r="J207" s="506"/>
      <c r="K207" s="506"/>
      <c r="L207" s="506"/>
      <c r="M207" s="506"/>
    </row>
    <row r="208" spans="1:13" s="508" customFormat="1" ht="13.5">
      <c r="A208" s="509"/>
      <c r="B208" s="506"/>
      <c r="C208" s="506"/>
      <c r="D208" s="506"/>
      <c r="E208" s="506"/>
      <c r="F208" s="506"/>
      <c r="G208" s="506"/>
      <c r="H208" s="507"/>
      <c r="I208" s="506"/>
      <c r="J208" s="506"/>
      <c r="K208" s="506"/>
      <c r="L208" s="506"/>
      <c r="M208" s="506"/>
    </row>
    <row r="209" spans="1:13" s="508" customFormat="1" ht="13.5">
      <c r="A209" s="509"/>
      <c r="B209" s="506"/>
      <c r="C209" s="506"/>
      <c r="D209" s="506"/>
      <c r="E209" s="506"/>
      <c r="F209" s="506"/>
      <c r="G209" s="506"/>
      <c r="H209" s="507"/>
      <c r="I209" s="506"/>
      <c r="J209" s="506"/>
      <c r="K209" s="506"/>
      <c r="L209" s="506"/>
      <c r="M209" s="506"/>
    </row>
    <row r="210" spans="1:13" s="508" customFormat="1" ht="13.5">
      <c r="A210" s="509"/>
      <c r="B210" s="506"/>
      <c r="C210" s="506"/>
      <c r="D210" s="506"/>
      <c r="E210" s="506"/>
      <c r="F210" s="506"/>
      <c r="G210" s="506"/>
      <c r="H210" s="507"/>
      <c r="I210" s="506"/>
      <c r="J210" s="506"/>
      <c r="K210" s="506"/>
      <c r="L210" s="506"/>
      <c r="M210" s="506"/>
    </row>
    <row r="211" spans="1:13" s="508" customFormat="1" ht="13.5">
      <c r="A211" s="509"/>
      <c r="B211" s="506"/>
      <c r="C211" s="506"/>
      <c r="D211" s="506"/>
      <c r="E211" s="506"/>
      <c r="F211" s="506"/>
      <c r="G211" s="506"/>
      <c r="H211" s="507"/>
      <c r="I211" s="506"/>
      <c r="J211" s="506"/>
      <c r="K211" s="506"/>
      <c r="L211" s="506"/>
      <c r="M211" s="506"/>
    </row>
    <row r="212" spans="1:13" s="508" customFormat="1" ht="13.5">
      <c r="A212" s="509"/>
      <c r="B212" s="506"/>
      <c r="C212" s="506"/>
      <c r="D212" s="506"/>
      <c r="E212" s="506"/>
      <c r="F212" s="506"/>
      <c r="G212" s="506"/>
      <c r="H212" s="507"/>
      <c r="I212" s="506"/>
      <c r="J212" s="506"/>
      <c r="K212" s="506"/>
      <c r="L212" s="506"/>
      <c r="M212" s="506"/>
    </row>
    <row r="213" spans="1:13" s="508" customFormat="1" ht="13.5">
      <c r="A213" s="509"/>
      <c r="B213" s="506"/>
      <c r="C213" s="506"/>
      <c r="D213" s="506"/>
      <c r="E213" s="506"/>
      <c r="F213" s="506"/>
      <c r="G213" s="506"/>
      <c r="H213" s="507"/>
      <c r="I213" s="506"/>
      <c r="J213" s="506"/>
      <c r="K213" s="506"/>
      <c r="L213" s="506"/>
      <c r="M213" s="506"/>
    </row>
    <row r="214" spans="1:13" s="508" customFormat="1" ht="13.5">
      <c r="A214" s="509"/>
      <c r="B214" s="506"/>
      <c r="C214" s="506"/>
      <c r="D214" s="506"/>
      <c r="E214" s="506"/>
      <c r="F214" s="506"/>
      <c r="G214" s="506"/>
      <c r="H214" s="507"/>
      <c r="I214" s="506"/>
      <c r="J214" s="506"/>
      <c r="K214" s="506"/>
      <c r="L214" s="506"/>
      <c r="M214" s="506"/>
    </row>
    <row r="215" spans="1:13" s="508" customFormat="1" ht="13.5">
      <c r="A215" s="509"/>
      <c r="B215" s="506"/>
      <c r="C215" s="506"/>
      <c r="D215" s="506"/>
      <c r="E215" s="506"/>
      <c r="F215" s="506"/>
      <c r="G215" s="506"/>
      <c r="H215" s="507"/>
      <c r="I215" s="506"/>
      <c r="J215" s="506"/>
      <c r="K215" s="506"/>
      <c r="L215" s="506"/>
      <c r="M215" s="506"/>
    </row>
    <row r="216" spans="1:13" s="508" customFormat="1" ht="13.5">
      <c r="A216" s="509"/>
      <c r="B216" s="506"/>
      <c r="C216" s="506"/>
      <c r="D216" s="506"/>
      <c r="E216" s="506"/>
      <c r="F216" s="506"/>
      <c r="G216" s="506"/>
      <c r="H216" s="507"/>
      <c r="I216" s="506"/>
      <c r="J216" s="506"/>
      <c r="K216" s="506"/>
      <c r="L216" s="506"/>
      <c r="M216" s="506"/>
    </row>
    <row r="217" spans="1:13" s="508" customFormat="1" ht="13.5">
      <c r="A217" s="509"/>
      <c r="B217" s="506"/>
      <c r="C217" s="506"/>
      <c r="D217" s="506"/>
      <c r="E217" s="506"/>
      <c r="F217" s="506"/>
      <c r="G217" s="506"/>
      <c r="H217" s="507"/>
      <c r="I217" s="506"/>
      <c r="J217" s="506"/>
      <c r="K217" s="506"/>
      <c r="L217" s="506"/>
      <c r="M217" s="506"/>
    </row>
    <row r="218" spans="1:13" s="508" customFormat="1" ht="13.5">
      <c r="A218" s="509"/>
      <c r="B218" s="506"/>
      <c r="C218" s="506"/>
      <c r="D218" s="506"/>
      <c r="E218" s="506"/>
      <c r="F218" s="506"/>
      <c r="G218" s="506"/>
      <c r="H218" s="507"/>
      <c r="I218" s="506"/>
      <c r="J218" s="506"/>
      <c r="K218" s="506"/>
      <c r="L218" s="506"/>
      <c r="M218" s="506"/>
    </row>
    <row r="219" spans="1:13" s="508" customFormat="1" ht="13.5">
      <c r="A219" s="509"/>
      <c r="B219" s="506"/>
      <c r="C219" s="506"/>
      <c r="D219" s="506"/>
      <c r="E219" s="506"/>
      <c r="F219" s="506"/>
      <c r="G219" s="506"/>
      <c r="H219" s="507"/>
      <c r="I219" s="506"/>
      <c r="J219" s="506"/>
      <c r="K219" s="506"/>
      <c r="L219" s="506"/>
      <c r="M219" s="506"/>
    </row>
  </sheetData>
  <mergeCells count="13">
    <mergeCell ref="K3:K4"/>
    <mergeCell ref="L3:L4"/>
    <mergeCell ref="M3:M4"/>
    <mergeCell ref="A1:M1"/>
    <mergeCell ref="B3:C3"/>
    <mergeCell ref="D3:E3"/>
    <mergeCell ref="F3:F4"/>
    <mergeCell ref="A3:A4"/>
    <mergeCell ref="K2:M2"/>
    <mergeCell ref="G3:G4"/>
    <mergeCell ref="H3:H4"/>
    <mergeCell ref="I3:I4"/>
    <mergeCell ref="J3:J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view="pageBreakPreview" zoomScale="85" zoomScaleNormal="100" zoomScaleSheetLayoutView="75" workbookViewId="0">
      <selection activeCell="B9" sqref="B9"/>
    </sheetView>
  </sheetViews>
  <sheetFormatPr defaultRowHeight="13.5"/>
  <cols>
    <col min="1" max="1" width="8.77734375" style="337" customWidth="1"/>
    <col min="2" max="2" width="8.77734375" style="315" customWidth="1"/>
    <col min="3" max="3" width="11.21875" style="316" bestFit="1" customWidth="1"/>
    <col min="4" max="4" width="8.77734375" style="317" customWidth="1"/>
    <col min="5" max="5" width="11.21875" style="315" bestFit="1" customWidth="1"/>
    <col min="6" max="6" width="8.77734375" style="316" customWidth="1"/>
    <col min="7" max="7" width="11.21875" style="316" bestFit="1" customWidth="1"/>
    <col min="8" max="8" width="8.77734375" style="316" customWidth="1"/>
    <col min="9" max="9" width="11.21875" style="316" bestFit="1" customWidth="1"/>
    <col min="10" max="10" width="8.77734375" style="317" customWidth="1"/>
    <col min="11" max="11" width="9.33203125" style="315" bestFit="1" customWidth="1"/>
    <col min="12" max="15" width="8.88671875" style="318"/>
    <col min="16" max="16" width="5.33203125" style="318" customWidth="1"/>
    <col min="17" max="16384" width="8.88671875" style="318"/>
  </cols>
  <sheetData>
    <row r="1" spans="1:52" s="319" customFormat="1" ht="54.95" customHeight="1">
      <c r="A1" s="1298" t="s">
        <v>513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</row>
    <row r="2" spans="1:52" s="321" customFormat="1" ht="21" customHeight="1" thickBot="1">
      <c r="A2" s="457"/>
      <c r="B2" s="584"/>
      <c r="C2" s="585"/>
      <c r="D2" s="459"/>
      <c r="E2" s="584"/>
      <c r="F2" s="585"/>
      <c r="G2" s="585"/>
      <c r="H2" s="585"/>
      <c r="I2" s="585"/>
      <c r="J2" s="1295" t="s">
        <v>314</v>
      </c>
      <c r="K2" s="1295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</row>
    <row r="3" spans="1:52" s="323" customFormat="1" ht="24.95" customHeight="1">
      <c r="A3" s="1114" t="s">
        <v>21</v>
      </c>
      <c r="B3" s="1130" t="s">
        <v>317</v>
      </c>
      <c r="C3" s="1197"/>
      <c r="D3" s="1227" t="s">
        <v>318</v>
      </c>
      <c r="E3" s="1197"/>
      <c r="F3" s="1223" t="s">
        <v>471</v>
      </c>
      <c r="G3" s="1197"/>
      <c r="H3" s="1223" t="s">
        <v>472</v>
      </c>
      <c r="I3" s="1197"/>
      <c r="J3" s="1227" t="s">
        <v>319</v>
      </c>
      <c r="K3" s="1196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</row>
    <row r="4" spans="1:52" s="323" customFormat="1" ht="24.95" customHeight="1">
      <c r="A4" s="1115"/>
      <c r="B4" s="771" t="s">
        <v>315</v>
      </c>
      <c r="C4" s="772" t="s">
        <v>316</v>
      </c>
      <c r="D4" s="771" t="s">
        <v>315</v>
      </c>
      <c r="E4" s="772" t="s">
        <v>316</v>
      </c>
      <c r="F4" s="771" t="s">
        <v>315</v>
      </c>
      <c r="G4" s="772" t="s">
        <v>316</v>
      </c>
      <c r="H4" s="771" t="s">
        <v>315</v>
      </c>
      <c r="I4" s="772" t="s">
        <v>316</v>
      </c>
      <c r="J4" s="771" t="s">
        <v>315</v>
      </c>
      <c r="K4" s="772" t="s">
        <v>316</v>
      </c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</row>
    <row r="5" spans="1:52" s="327" customFormat="1" ht="24.95" customHeight="1">
      <c r="A5" s="338">
        <v>2015</v>
      </c>
      <c r="B5" s="339">
        <v>515315</v>
      </c>
      <c r="C5" s="727">
        <v>702041000</v>
      </c>
      <c r="D5" s="727">
        <v>15427</v>
      </c>
      <c r="E5" s="727">
        <v>147202000</v>
      </c>
      <c r="F5" s="727">
        <v>8196</v>
      </c>
      <c r="G5" s="727">
        <v>387699000</v>
      </c>
      <c r="H5" s="727">
        <v>491155</v>
      </c>
      <c r="I5" s="727">
        <v>163700000</v>
      </c>
      <c r="J5" s="728">
        <v>537</v>
      </c>
      <c r="K5" s="727">
        <v>3440000</v>
      </c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</row>
    <row r="6" spans="1:52" s="325" customFormat="1" ht="24.95" customHeight="1">
      <c r="A6" s="338">
        <v>2016</v>
      </c>
      <c r="B6" s="339">
        <v>472478</v>
      </c>
      <c r="C6" s="727">
        <v>777850200</v>
      </c>
      <c r="D6" s="727">
        <v>17656</v>
      </c>
      <c r="E6" s="727">
        <v>165448000</v>
      </c>
      <c r="F6" s="727">
        <v>13199</v>
      </c>
      <c r="G6" s="727">
        <v>463599700</v>
      </c>
      <c r="H6" s="727">
        <v>440803</v>
      </c>
      <c r="I6" s="727">
        <v>141425000</v>
      </c>
      <c r="J6" s="728">
        <v>820</v>
      </c>
      <c r="K6" s="727">
        <v>7377500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</row>
    <row r="7" spans="1:52" s="325" customFormat="1" ht="24.95" customHeight="1">
      <c r="A7" s="844">
        <v>2017</v>
      </c>
      <c r="B7" s="837">
        <v>494481</v>
      </c>
      <c r="C7" s="853">
        <v>777146400</v>
      </c>
      <c r="D7" s="853">
        <v>18010</v>
      </c>
      <c r="E7" s="853">
        <v>169772000</v>
      </c>
      <c r="F7" s="853">
        <v>13501</v>
      </c>
      <c r="G7" s="853">
        <v>451501400</v>
      </c>
      <c r="H7" s="853">
        <v>462101</v>
      </c>
      <c r="I7" s="853">
        <v>148255000</v>
      </c>
      <c r="J7" s="854">
        <v>869</v>
      </c>
      <c r="K7" s="853">
        <v>7618000</v>
      </c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</row>
    <row r="8" spans="1:52" s="325" customFormat="1" ht="24.95" customHeight="1">
      <c r="A8" s="922">
        <v>2018</v>
      </c>
      <c r="B8" s="937">
        <v>487504</v>
      </c>
      <c r="C8" s="923">
        <v>767885942</v>
      </c>
      <c r="D8" s="923">
        <v>17920</v>
      </c>
      <c r="E8" s="923">
        <v>167921849</v>
      </c>
      <c r="F8" s="923">
        <v>13325</v>
      </c>
      <c r="G8" s="923">
        <v>468025305</v>
      </c>
      <c r="H8" s="923">
        <v>455387</v>
      </c>
      <c r="I8" s="923">
        <v>124316788</v>
      </c>
      <c r="J8" s="923">
        <v>872</v>
      </c>
      <c r="K8" s="923">
        <v>7622000</v>
      </c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</row>
    <row r="9" spans="1:52" s="321" customFormat="1" ht="24.95" customHeight="1" thickBot="1">
      <c r="A9" s="701">
        <v>2019</v>
      </c>
      <c r="B9" s="967">
        <f>SUM(D9,F9,H9,J9)</f>
        <v>457375</v>
      </c>
      <c r="C9" s="968">
        <f>SUM(E9,G9,I9,K9)</f>
        <v>748497920</v>
      </c>
      <c r="D9" s="968">
        <v>17550</v>
      </c>
      <c r="E9" s="968">
        <v>164589000</v>
      </c>
      <c r="F9" s="968">
        <v>13012</v>
      </c>
      <c r="G9" s="968">
        <v>457031540</v>
      </c>
      <c r="H9" s="968">
        <v>425951</v>
      </c>
      <c r="I9" s="968">
        <v>119342788</v>
      </c>
      <c r="J9" s="968">
        <v>862</v>
      </c>
      <c r="K9" s="968">
        <v>7534592</v>
      </c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</row>
    <row r="10" spans="1:52" s="331" customFormat="1" ht="24.95" customHeight="1">
      <c r="A10" s="460" t="s">
        <v>374</v>
      </c>
      <c r="B10" s="456"/>
      <c r="C10" s="456"/>
      <c r="D10" s="456"/>
      <c r="E10" s="456"/>
      <c r="F10" s="456"/>
      <c r="G10" s="456"/>
      <c r="H10" s="1113"/>
      <c r="I10" s="1297"/>
      <c r="J10" s="1297"/>
      <c r="K10" s="1297"/>
      <c r="L10" s="328"/>
      <c r="M10" s="328"/>
      <c r="N10" s="328"/>
      <c r="O10" s="328"/>
      <c r="P10" s="328"/>
      <c r="Q10" s="328"/>
      <c r="R10" s="328"/>
      <c r="S10" s="328"/>
      <c r="T10" s="328"/>
      <c r="U10" s="329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</row>
    <row r="11" spans="1:52" ht="12.75" customHeight="1">
      <c r="A11" s="332"/>
      <c r="B11" s="333"/>
      <c r="C11" s="334"/>
      <c r="D11" s="335"/>
      <c r="E11" s="333"/>
      <c r="F11" s="334"/>
      <c r="G11" s="334"/>
      <c r="H11" s="334"/>
      <c r="I11" s="334"/>
      <c r="J11" s="335"/>
      <c r="K11" s="333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</row>
    <row r="12" spans="1:52">
      <c r="A12" s="332"/>
      <c r="B12" s="333"/>
      <c r="C12" s="334"/>
      <c r="D12" s="335"/>
      <c r="E12" s="333"/>
      <c r="F12" s="334"/>
      <c r="G12" s="334"/>
      <c r="H12" s="334"/>
      <c r="I12" s="334"/>
      <c r="J12" s="335"/>
      <c r="K12" s="333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</row>
    <row r="13" spans="1:52">
      <c r="A13" s="332"/>
      <c r="B13" s="333"/>
      <c r="C13" s="334"/>
      <c r="D13" s="335"/>
      <c r="E13" s="333"/>
      <c r="F13" s="334"/>
      <c r="G13" s="334"/>
      <c r="H13" s="334"/>
      <c r="I13" s="334"/>
      <c r="J13" s="335"/>
      <c r="K13" s="333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</row>
    <row r="14" spans="1:52">
      <c r="A14" s="336"/>
      <c r="B14" s="333"/>
      <c r="C14" s="334"/>
      <c r="D14" s="335"/>
      <c r="E14" s="333"/>
      <c r="F14" s="334"/>
      <c r="G14" s="334"/>
      <c r="H14" s="334"/>
      <c r="I14" s="334"/>
      <c r="J14" s="335"/>
      <c r="K14" s="333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</row>
    <row r="15" spans="1:52">
      <c r="A15" s="336"/>
      <c r="B15" s="333"/>
      <c r="C15" s="334"/>
      <c r="D15" s="335"/>
      <c r="E15" s="333"/>
      <c r="F15" s="334"/>
      <c r="G15" s="334"/>
      <c r="H15" s="334"/>
      <c r="I15" s="334"/>
      <c r="J15" s="335"/>
      <c r="K15" s="333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</row>
    <row r="16" spans="1:52">
      <c r="A16" s="336"/>
      <c r="B16" s="333"/>
      <c r="C16" s="334"/>
      <c r="D16" s="335"/>
      <c r="E16" s="333"/>
      <c r="F16" s="334"/>
      <c r="G16" s="334"/>
      <c r="H16" s="334"/>
      <c r="I16" s="334"/>
      <c r="J16" s="335"/>
      <c r="K16" s="333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</row>
    <row r="17" spans="1:52">
      <c r="A17" s="336"/>
      <c r="B17" s="333"/>
      <c r="C17" s="334"/>
      <c r="D17" s="335"/>
      <c r="E17" s="333"/>
      <c r="F17" s="334"/>
      <c r="G17" s="334"/>
      <c r="H17" s="334"/>
      <c r="I17" s="334"/>
      <c r="J17" s="335"/>
      <c r="K17" s="333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</row>
    <row r="18" spans="1:52">
      <c r="A18" s="336"/>
      <c r="B18" s="333"/>
      <c r="C18" s="334"/>
      <c r="D18" s="335"/>
      <c r="E18" s="333"/>
      <c r="F18" s="334"/>
      <c r="G18" s="334"/>
      <c r="H18" s="334"/>
      <c r="I18" s="334"/>
      <c r="J18" s="335"/>
      <c r="K18" s="333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</row>
    <row r="19" spans="1:52">
      <c r="A19" s="336"/>
      <c r="B19" s="333"/>
      <c r="C19" s="334"/>
      <c r="D19" s="335"/>
      <c r="E19" s="333"/>
      <c r="F19" s="334"/>
      <c r="G19" s="334"/>
      <c r="H19" s="334"/>
      <c r="I19" s="334"/>
      <c r="J19" s="335"/>
      <c r="K19" s="333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</row>
    <row r="20" spans="1:52">
      <c r="A20" s="336"/>
      <c r="B20" s="333"/>
      <c r="C20" s="334"/>
      <c r="D20" s="335"/>
      <c r="E20" s="333"/>
      <c r="F20" s="334"/>
      <c r="G20" s="334"/>
      <c r="H20" s="334"/>
      <c r="I20" s="334"/>
      <c r="J20" s="335"/>
      <c r="K20" s="333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</row>
    <row r="21" spans="1:52">
      <c r="A21" s="336"/>
      <c r="B21" s="333"/>
      <c r="C21" s="334"/>
      <c r="D21" s="335"/>
      <c r="E21" s="333"/>
      <c r="F21" s="334"/>
      <c r="G21" s="334"/>
      <c r="H21" s="334"/>
      <c r="I21" s="334"/>
      <c r="J21" s="335"/>
      <c r="K21" s="333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</row>
    <row r="22" spans="1:52">
      <c r="A22" s="336"/>
      <c r="B22" s="333"/>
      <c r="C22" s="334"/>
      <c r="D22" s="335"/>
      <c r="E22" s="333"/>
      <c r="F22" s="334"/>
      <c r="G22" s="334"/>
      <c r="H22" s="334"/>
      <c r="I22" s="334"/>
      <c r="J22" s="335"/>
      <c r="K22" s="333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</row>
    <row r="23" spans="1:52">
      <c r="A23" s="336"/>
      <c r="B23" s="333"/>
      <c r="C23" s="334"/>
      <c r="D23" s="335"/>
      <c r="E23" s="333"/>
      <c r="F23" s="334"/>
      <c r="G23" s="334"/>
      <c r="H23" s="334"/>
      <c r="I23" s="334"/>
      <c r="J23" s="335"/>
      <c r="K23" s="333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</row>
    <row r="24" spans="1:52">
      <c r="A24" s="336"/>
      <c r="B24" s="333"/>
      <c r="C24" s="334"/>
      <c r="D24" s="335"/>
      <c r="E24" s="333"/>
      <c r="F24" s="334"/>
      <c r="G24" s="334"/>
      <c r="H24" s="334"/>
      <c r="I24" s="334"/>
      <c r="J24" s="335"/>
      <c r="K24" s="333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</row>
    <row r="25" spans="1:52">
      <c r="A25" s="336"/>
      <c r="B25" s="333"/>
      <c r="C25" s="334"/>
      <c r="D25" s="335"/>
      <c r="E25" s="333"/>
      <c r="F25" s="334"/>
      <c r="G25" s="334"/>
      <c r="H25" s="334"/>
      <c r="I25" s="334"/>
      <c r="J25" s="335"/>
      <c r="K25" s="333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</row>
  </sheetData>
  <mergeCells count="9">
    <mergeCell ref="H10:K10"/>
    <mergeCell ref="A3:A4"/>
    <mergeCell ref="A1:K1"/>
    <mergeCell ref="J2:K2"/>
    <mergeCell ref="B3:C3"/>
    <mergeCell ref="D3:E3"/>
    <mergeCell ref="F3:G3"/>
    <mergeCell ref="H3:I3"/>
    <mergeCell ref="J3:K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view="pageBreakPreview" zoomScale="85" zoomScaleNormal="100" zoomScaleSheetLayoutView="75" workbookViewId="0">
      <selection activeCell="M14" sqref="M14"/>
    </sheetView>
  </sheetViews>
  <sheetFormatPr defaultRowHeight="13.5"/>
  <cols>
    <col min="1" max="1" width="8.33203125" style="337" customWidth="1"/>
    <col min="2" max="2" width="9.109375" style="315" customWidth="1"/>
    <col min="3" max="3" width="10.77734375" style="316" customWidth="1"/>
    <col min="4" max="4" width="8.109375" style="317" customWidth="1"/>
    <col min="5" max="5" width="10.77734375" style="315" customWidth="1"/>
    <col min="6" max="6" width="7.5546875" style="316" customWidth="1"/>
    <col min="7" max="7" width="10.77734375" style="316" customWidth="1"/>
    <col min="8" max="8" width="7.5546875" style="316" customWidth="1"/>
    <col min="9" max="9" width="10.77734375" style="316" customWidth="1"/>
    <col min="10" max="10" width="7.5546875" style="317" customWidth="1"/>
    <col min="11" max="11" width="10.77734375" style="315" customWidth="1"/>
    <col min="12" max="15" width="8.88671875" style="318"/>
    <col min="16" max="16" width="5.33203125" style="318" customWidth="1"/>
    <col min="17" max="16384" width="8.88671875" style="318"/>
  </cols>
  <sheetData>
    <row r="1" spans="1:52" s="319" customFormat="1" ht="54.95" customHeight="1">
      <c r="A1" s="1299" t="s">
        <v>514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</row>
    <row r="2" spans="1:52" s="321" customFormat="1" ht="21" customHeight="1" thickBot="1">
      <c r="A2" s="525"/>
      <c r="B2" s="526"/>
      <c r="C2" s="527"/>
      <c r="D2" s="528"/>
      <c r="E2" s="526"/>
      <c r="F2" s="527"/>
      <c r="G2" s="527"/>
      <c r="H2" s="527"/>
      <c r="I2" s="1165" t="s">
        <v>391</v>
      </c>
      <c r="J2" s="1165"/>
      <c r="K2" s="1165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</row>
    <row r="3" spans="1:52" s="323" customFormat="1" ht="30" customHeight="1">
      <c r="A3" s="1302" t="s">
        <v>25</v>
      </c>
      <c r="B3" s="1269">
        <v>2019</v>
      </c>
      <c r="C3" s="1268"/>
      <c r="D3" s="1300">
        <v>2018</v>
      </c>
      <c r="E3" s="1301"/>
      <c r="F3" s="1300">
        <v>2017</v>
      </c>
      <c r="G3" s="1301"/>
      <c r="H3" s="1300">
        <v>2016</v>
      </c>
      <c r="I3" s="1301"/>
      <c r="J3" s="1300">
        <v>2015</v>
      </c>
      <c r="K3" s="1301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</row>
    <row r="4" spans="1:52" s="323" customFormat="1" ht="30" customHeight="1">
      <c r="A4" s="1303"/>
      <c r="B4" s="353" t="s">
        <v>26</v>
      </c>
      <c r="C4" s="353" t="s">
        <v>27</v>
      </c>
      <c r="D4" s="523" t="s">
        <v>26</v>
      </c>
      <c r="E4" s="523" t="s">
        <v>27</v>
      </c>
      <c r="F4" s="523" t="s">
        <v>26</v>
      </c>
      <c r="G4" s="523" t="s">
        <v>27</v>
      </c>
      <c r="H4" s="523" t="s">
        <v>26</v>
      </c>
      <c r="I4" s="523" t="s">
        <v>27</v>
      </c>
      <c r="J4" s="523" t="s">
        <v>26</v>
      </c>
      <c r="K4" s="523" t="s">
        <v>27</v>
      </c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</row>
    <row r="5" spans="1:52" s="321" customFormat="1" ht="30" customHeight="1">
      <c r="A5" s="524" t="s">
        <v>28</v>
      </c>
      <c r="B5" s="1025">
        <f>SUM(B6:B10)</f>
        <v>122792</v>
      </c>
      <c r="C5" s="1026">
        <f>SUM(C6:C10)</f>
        <v>180572742</v>
      </c>
      <c r="D5" s="810">
        <v>122855</v>
      </c>
      <c r="E5" s="810">
        <v>106330250</v>
      </c>
      <c r="F5" s="810">
        <v>122385</v>
      </c>
      <c r="G5" s="810">
        <v>78574715</v>
      </c>
      <c r="H5" s="810">
        <v>122162</v>
      </c>
      <c r="I5" s="810">
        <v>105347516</v>
      </c>
      <c r="J5" s="880">
        <v>121984</v>
      </c>
      <c r="K5" s="880">
        <v>105219980</v>
      </c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</row>
    <row r="6" spans="1:52" s="325" customFormat="1" ht="30" customHeight="1">
      <c r="A6" s="844" t="s">
        <v>9</v>
      </c>
      <c r="B6" s="1027">
        <v>28907</v>
      </c>
      <c r="C6" s="981">
        <v>26879400</v>
      </c>
      <c r="D6" s="939">
        <v>29121</v>
      </c>
      <c r="E6" s="939">
        <v>27030120</v>
      </c>
      <c r="F6" s="939">
        <v>25150</v>
      </c>
      <c r="G6" s="939">
        <v>26662801</v>
      </c>
      <c r="H6" s="939">
        <v>25014</v>
      </c>
      <c r="I6" s="939">
        <v>26518621</v>
      </c>
      <c r="J6" s="881">
        <v>24950</v>
      </c>
      <c r="K6" s="881">
        <v>26401800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</row>
    <row r="7" spans="1:52" s="325" customFormat="1" ht="30" customHeight="1">
      <c r="A7" s="844" t="s">
        <v>368</v>
      </c>
      <c r="B7" s="1027">
        <v>70337</v>
      </c>
      <c r="C7" s="981">
        <v>82670500</v>
      </c>
      <c r="D7" s="939">
        <v>70101</v>
      </c>
      <c r="E7" s="939">
        <v>8100010</v>
      </c>
      <c r="F7" s="939">
        <v>72477</v>
      </c>
      <c r="G7" s="939">
        <v>7997586</v>
      </c>
      <c r="H7" s="939">
        <v>72426</v>
      </c>
      <c r="I7" s="939">
        <v>7991958</v>
      </c>
      <c r="J7" s="881">
        <v>72340</v>
      </c>
      <c r="K7" s="881">
        <v>7991000</v>
      </c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</row>
    <row r="8" spans="1:52" s="327" customFormat="1" ht="30" customHeight="1">
      <c r="A8" s="844" t="s">
        <v>369</v>
      </c>
      <c r="B8" s="1027">
        <v>12399</v>
      </c>
      <c r="C8" s="981">
        <v>35917000</v>
      </c>
      <c r="D8" s="939">
        <v>13021</v>
      </c>
      <c r="E8" s="939">
        <v>36890000</v>
      </c>
      <c r="F8" s="939">
        <v>13821</v>
      </c>
      <c r="G8" s="939">
        <v>36786172</v>
      </c>
      <c r="H8" s="939">
        <v>13790</v>
      </c>
      <c r="I8" s="939">
        <v>36703662</v>
      </c>
      <c r="J8" s="881">
        <v>13763</v>
      </c>
      <c r="K8" s="881">
        <v>36700000</v>
      </c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</row>
    <row r="9" spans="1:52" s="321" customFormat="1" ht="30" customHeight="1">
      <c r="A9" s="844" t="s">
        <v>29</v>
      </c>
      <c r="B9" s="1027">
        <v>10542</v>
      </c>
      <c r="C9" s="981">
        <v>30001342</v>
      </c>
      <c r="D9" s="939">
        <v>10002</v>
      </c>
      <c r="E9" s="939">
        <v>29000120</v>
      </c>
      <c r="F9" s="939">
        <v>10335</v>
      </c>
      <c r="G9" s="939">
        <v>3002146</v>
      </c>
      <c r="H9" s="939">
        <v>10332</v>
      </c>
      <c r="I9" s="939">
        <v>30020972</v>
      </c>
      <c r="J9" s="880">
        <v>10330</v>
      </c>
      <c r="K9" s="880">
        <v>30014970</v>
      </c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</row>
    <row r="10" spans="1:52" s="331" customFormat="1" ht="30" customHeight="1" thickBot="1">
      <c r="A10" s="850" t="s">
        <v>370</v>
      </c>
      <c r="B10" s="1028">
        <v>607</v>
      </c>
      <c r="C10" s="971">
        <v>5104500</v>
      </c>
      <c r="D10" s="1004">
        <v>610</v>
      </c>
      <c r="E10" s="940">
        <v>5310000</v>
      </c>
      <c r="F10" s="949">
        <v>602</v>
      </c>
      <c r="G10" s="940">
        <v>4126010</v>
      </c>
      <c r="H10" s="949">
        <v>600</v>
      </c>
      <c r="I10" s="940">
        <v>4112303</v>
      </c>
      <c r="J10" s="882">
        <v>601</v>
      </c>
      <c r="K10" s="882">
        <v>4112210</v>
      </c>
      <c r="L10" s="328"/>
      <c r="M10" s="328"/>
      <c r="N10" s="328"/>
      <c r="O10" s="328"/>
      <c r="P10" s="328"/>
      <c r="Q10" s="328"/>
      <c r="R10" s="328"/>
      <c r="S10" s="328"/>
      <c r="T10" s="328"/>
      <c r="U10" s="329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</row>
    <row r="11" spans="1:52" ht="18.75" customHeight="1">
      <c r="A11" s="457" t="s">
        <v>378</v>
      </c>
      <c r="B11" s="591"/>
      <c r="C11" s="592"/>
      <c r="D11" s="593"/>
      <c r="E11" s="591"/>
      <c r="F11" s="592"/>
      <c r="G11" s="592"/>
      <c r="H11" s="592"/>
      <c r="I11" s="592"/>
      <c r="J11" s="593"/>
      <c r="K11" s="591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</row>
    <row r="12" spans="1:52">
      <c r="A12" s="332"/>
      <c r="B12" s="333"/>
      <c r="C12" s="334"/>
      <c r="D12" s="335"/>
      <c r="E12" s="333"/>
      <c r="F12" s="334"/>
      <c r="G12" s="334"/>
      <c r="H12" s="334"/>
      <c r="I12" s="334"/>
      <c r="J12" s="335"/>
      <c r="K12" s="333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</row>
    <row r="13" spans="1:52">
      <c r="A13" s="336"/>
      <c r="B13" s="333"/>
      <c r="C13" s="334"/>
      <c r="D13" s="335"/>
      <c r="E13" s="333"/>
      <c r="F13" s="334"/>
      <c r="G13" s="334"/>
      <c r="H13" s="334"/>
      <c r="I13" s="334"/>
      <c r="J13" s="335"/>
      <c r="K13" s="333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</row>
    <row r="14" spans="1:52">
      <c r="A14" s="336"/>
      <c r="B14" s="335"/>
      <c r="C14" s="335"/>
      <c r="D14" s="335"/>
      <c r="E14" s="333"/>
      <c r="F14" s="334"/>
      <c r="G14" s="334"/>
      <c r="H14" s="334"/>
      <c r="I14" s="334"/>
      <c r="J14" s="335"/>
      <c r="K14" s="333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</row>
    <row r="15" spans="1:52">
      <c r="A15" s="336"/>
      <c r="B15" s="333"/>
      <c r="C15" s="334"/>
      <c r="D15" s="335"/>
      <c r="E15" s="333"/>
      <c r="F15" s="334"/>
      <c r="G15" s="334"/>
      <c r="H15" s="334"/>
      <c r="I15" s="334"/>
      <c r="J15" s="335"/>
      <c r="K15" s="333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</row>
    <row r="16" spans="1:52">
      <c r="A16" s="336"/>
      <c r="B16" s="333"/>
      <c r="C16" s="334"/>
      <c r="D16" s="335"/>
      <c r="E16" s="333"/>
      <c r="F16" s="334"/>
      <c r="G16" s="334"/>
      <c r="H16" s="334"/>
      <c r="I16" s="334"/>
      <c r="J16" s="335"/>
      <c r="K16" s="333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</row>
    <row r="17" spans="1:52">
      <c r="A17" s="336"/>
      <c r="B17" s="333"/>
      <c r="C17" s="334"/>
      <c r="D17" s="335"/>
      <c r="E17" s="333"/>
      <c r="F17" s="334"/>
      <c r="G17" s="666"/>
      <c r="H17" s="334"/>
      <c r="I17" s="334"/>
      <c r="J17" s="335"/>
      <c r="K17" s="333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</row>
    <row r="18" spans="1:52">
      <c r="A18" s="336"/>
      <c r="B18" s="333"/>
      <c r="C18" s="334"/>
      <c r="D18" s="335"/>
      <c r="E18" s="333"/>
      <c r="F18" s="334"/>
      <c r="G18" s="334"/>
      <c r="H18" s="334"/>
      <c r="I18" s="334"/>
      <c r="J18" s="335"/>
      <c r="K18" s="333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</row>
    <row r="19" spans="1:52">
      <c r="A19" s="336"/>
      <c r="B19" s="333"/>
      <c r="C19" s="334"/>
      <c r="D19" s="873"/>
      <c r="E19" s="333"/>
      <c r="F19" s="334"/>
      <c r="G19" s="334"/>
      <c r="H19" s="334"/>
      <c r="I19" s="334"/>
      <c r="J19" s="335"/>
      <c r="K19" s="333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</row>
    <row r="20" spans="1:52">
      <c r="A20" s="336"/>
      <c r="B20" s="333"/>
      <c r="C20" s="334"/>
      <c r="D20" s="335"/>
      <c r="E20" s="333"/>
      <c r="F20" s="334"/>
      <c r="G20" s="334"/>
      <c r="H20" s="334"/>
      <c r="I20" s="334"/>
      <c r="J20" s="335"/>
      <c r="K20" s="333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</row>
    <row r="21" spans="1:52">
      <c r="A21" s="336"/>
      <c r="B21" s="333"/>
      <c r="C21" s="334"/>
      <c r="D21" s="335"/>
      <c r="E21" s="333"/>
      <c r="F21" s="334"/>
      <c r="G21" s="334"/>
      <c r="H21" s="334"/>
      <c r="I21" s="334"/>
      <c r="J21" s="335"/>
      <c r="K21" s="333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</row>
    <row r="22" spans="1:52">
      <c r="A22" s="336"/>
      <c r="B22" s="333"/>
      <c r="C22" s="334"/>
      <c r="D22" s="335"/>
      <c r="E22" s="333"/>
      <c r="F22" s="334"/>
      <c r="G22" s="334"/>
      <c r="H22" s="334"/>
      <c r="I22" s="334"/>
      <c r="J22" s="335"/>
      <c r="K22" s="333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</row>
    <row r="23" spans="1:52">
      <c r="A23" s="336"/>
      <c r="B23" s="333"/>
      <c r="C23" s="334"/>
      <c r="D23" s="335"/>
      <c r="E23" s="333"/>
      <c r="F23" s="334"/>
      <c r="G23" s="334"/>
      <c r="H23" s="334"/>
      <c r="I23" s="334"/>
      <c r="J23" s="335"/>
      <c r="K23" s="333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</row>
    <row r="24" spans="1:52">
      <c r="A24" s="336"/>
      <c r="B24" s="333"/>
      <c r="C24" s="334"/>
      <c r="D24" s="335"/>
      <c r="E24" s="333"/>
      <c r="F24" s="334"/>
      <c r="G24" s="334"/>
      <c r="H24" s="334"/>
      <c r="I24" s="334"/>
      <c r="J24" s="335"/>
      <c r="K24" s="333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</row>
  </sheetData>
  <mergeCells count="8">
    <mergeCell ref="A1:K1"/>
    <mergeCell ref="B3:C3"/>
    <mergeCell ref="D3:E3"/>
    <mergeCell ref="F3:G3"/>
    <mergeCell ref="H3:I3"/>
    <mergeCell ref="J3:K3"/>
    <mergeCell ref="A3:A4"/>
    <mergeCell ref="I2:K2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="85" zoomScaleNormal="100" zoomScaleSheetLayoutView="85" workbookViewId="0">
      <selection activeCell="E13" sqref="E13"/>
    </sheetView>
  </sheetViews>
  <sheetFormatPr defaultRowHeight="16.5"/>
  <cols>
    <col min="1" max="16384" width="8.88671875" style="436"/>
  </cols>
  <sheetData>
    <row r="1" spans="1:12" ht="45" customHeight="1" thickBot="1">
      <c r="A1" s="1127" t="s">
        <v>109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</row>
    <row r="2" spans="1:12" ht="92.25" customHeight="1">
      <c r="A2" s="672" t="s">
        <v>53</v>
      </c>
      <c r="B2" s="578" t="s">
        <v>111</v>
      </c>
      <c r="C2" s="578" t="s">
        <v>110</v>
      </c>
      <c r="D2" s="671" t="s">
        <v>42</v>
      </c>
      <c r="E2" s="578" t="s">
        <v>43</v>
      </c>
      <c r="F2" s="578" t="s">
        <v>44</v>
      </c>
      <c r="G2" s="578" t="s">
        <v>45</v>
      </c>
      <c r="H2" s="578" t="s">
        <v>46</v>
      </c>
      <c r="I2" s="578" t="s">
        <v>47</v>
      </c>
      <c r="J2" s="578" t="s">
        <v>48</v>
      </c>
      <c r="K2" s="578" t="s">
        <v>49</v>
      </c>
      <c r="L2" s="578" t="s">
        <v>50</v>
      </c>
    </row>
    <row r="3" spans="1:12" s="814" customFormat="1" ht="24.95" customHeight="1">
      <c r="A3" s="815">
        <v>2015</v>
      </c>
      <c r="B3" s="813">
        <v>9457</v>
      </c>
      <c r="C3" s="812">
        <v>182</v>
      </c>
      <c r="D3" s="812">
        <v>1778</v>
      </c>
      <c r="E3" s="812">
        <v>6765</v>
      </c>
      <c r="F3" s="812">
        <v>1686</v>
      </c>
      <c r="G3" s="812">
        <v>409</v>
      </c>
      <c r="H3" s="812">
        <v>100</v>
      </c>
      <c r="I3" s="812">
        <v>71</v>
      </c>
      <c r="J3" s="812">
        <v>33</v>
      </c>
      <c r="K3" s="817">
        <v>21</v>
      </c>
      <c r="L3" s="817">
        <v>12</v>
      </c>
    </row>
    <row r="4" spans="1:12" ht="24.95" customHeight="1">
      <c r="A4" s="631">
        <v>2016</v>
      </c>
      <c r="B4" s="735">
        <v>9379</v>
      </c>
      <c r="C4" s="718">
        <v>280</v>
      </c>
      <c r="D4" s="718">
        <v>307</v>
      </c>
      <c r="E4" s="735">
        <v>6143</v>
      </c>
      <c r="F4" s="735">
        <v>2096</v>
      </c>
      <c r="G4" s="735">
        <v>550</v>
      </c>
      <c r="H4" s="735">
        <v>133</v>
      </c>
      <c r="I4" s="735">
        <v>94</v>
      </c>
      <c r="J4" s="735">
        <v>34</v>
      </c>
      <c r="K4" s="735">
        <v>16</v>
      </c>
      <c r="L4" s="735">
        <v>6</v>
      </c>
    </row>
    <row r="5" spans="1:12" s="814" customFormat="1" ht="24.95" customHeight="1">
      <c r="A5" s="835">
        <v>2017</v>
      </c>
      <c r="B5" s="735">
        <v>8946</v>
      </c>
      <c r="C5" s="872">
        <v>140</v>
      </c>
      <c r="D5" s="872">
        <v>453</v>
      </c>
      <c r="E5" s="735">
        <v>6280</v>
      </c>
      <c r="F5" s="735">
        <v>1531</v>
      </c>
      <c r="G5" s="735">
        <v>359</v>
      </c>
      <c r="H5" s="735">
        <v>82</v>
      </c>
      <c r="I5" s="735">
        <v>55</v>
      </c>
      <c r="J5" s="735">
        <v>28</v>
      </c>
      <c r="K5" s="735">
        <v>14</v>
      </c>
      <c r="L5" s="735">
        <v>4</v>
      </c>
    </row>
    <row r="6" spans="1:12" s="814" customFormat="1" ht="24.95" customHeight="1">
      <c r="A6" s="835">
        <v>2018</v>
      </c>
      <c r="B6" s="843">
        <v>8782</v>
      </c>
      <c r="C6" s="963">
        <v>116</v>
      </c>
      <c r="D6" s="963">
        <v>438</v>
      </c>
      <c r="E6" s="843">
        <v>6110</v>
      </c>
      <c r="F6" s="843">
        <v>1596</v>
      </c>
      <c r="G6" s="843">
        <v>345</v>
      </c>
      <c r="H6" s="843">
        <v>80</v>
      </c>
      <c r="I6" s="843">
        <v>51</v>
      </c>
      <c r="J6" s="843">
        <v>28</v>
      </c>
      <c r="K6" s="843">
        <v>14</v>
      </c>
      <c r="L6" s="843">
        <v>4</v>
      </c>
    </row>
    <row r="7" spans="1:12" ht="24.95" customHeight="1" thickBot="1">
      <c r="A7" s="816">
        <v>2019</v>
      </c>
      <c r="B7" s="905">
        <f>SUM(C7:L7)</f>
        <v>9178</v>
      </c>
      <c r="C7" s="904">
        <v>104</v>
      </c>
      <c r="D7" s="904">
        <v>355</v>
      </c>
      <c r="E7" s="905">
        <v>6018</v>
      </c>
      <c r="F7" s="905">
        <v>1958</v>
      </c>
      <c r="G7" s="905">
        <v>487</v>
      </c>
      <c r="H7" s="905">
        <v>115</v>
      </c>
      <c r="I7" s="905">
        <v>73</v>
      </c>
      <c r="J7" s="905">
        <v>36</v>
      </c>
      <c r="K7" s="905">
        <v>16</v>
      </c>
      <c r="L7" s="905">
        <v>16</v>
      </c>
    </row>
    <row r="8" spans="1:12" s="462" customFormat="1" ht="24.95" customHeight="1">
      <c r="A8" s="462" t="s">
        <v>74</v>
      </c>
    </row>
  </sheetData>
  <mergeCells count="1">
    <mergeCell ref="A1:L1"/>
  </mergeCells>
  <phoneticPr fontId="9" type="noConversion"/>
  <pageMargins left="0.7" right="0.7" top="0.75" bottom="0.75" header="0.3" footer="0.3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view="pageBreakPreview" topLeftCell="A2" zoomScale="85" zoomScaleNormal="100" zoomScaleSheetLayoutView="75" workbookViewId="0">
      <selection activeCell="K11" sqref="K11"/>
    </sheetView>
  </sheetViews>
  <sheetFormatPr defaultRowHeight="13.5"/>
  <cols>
    <col min="1" max="1" width="8.77734375" style="692" customWidth="1"/>
    <col min="2" max="2" width="8.77734375" style="693" customWidth="1"/>
    <col min="3" max="3" width="10.6640625" style="693" bestFit="1" customWidth="1"/>
    <col min="4" max="4" width="8.77734375" style="693" customWidth="1"/>
    <col min="5" max="5" width="10.6640625" style="693" bestFit="1" customWidth="1"/>
    <col min="6" max="6" width="8.77734375" style="693" customWidth="1"/>
    <col min="7" max="7" width="9.6640625" style="693" bestFit="1" customWidth="1"/>
    <col min="8" max="8" width="8.77734375" style="693" customWidth="1"/>
    <col min="9" max="9" width="9.6640625" style="693" bestFit="1" customWidth="1"/>
    <col min="10" max="13" width="8.88671875" style="690"/>
    <col min="14" max="14" width="5.33203125" style="690" customWidth="1"/>
    <col min="15" max="16384" width="8.88671875" style="690"/>
  </cols>
  <sheetData>
    <row r="1" spans="1:50" s="677" customFormat="1" ht="24.95" customHeight="1">
      <c r="A1" s="1305" t="s">
        <v>515</v>
      </c>
      <c r="B1" s="1305"/>
      <c r="C1" s="1305"/>
      <c r="D1" s="1305"/>
      <c r="E1" s="1305"/>
      <c r="F1" s="1305"/>
      <c r="G1" s="1305"/>
      <c r="H1" s="1305"/>
      <c r="I1" s="1305"/>
    </row>
    <row r="2" spans="1:50" s="681" customFormat="1" ht="24.95" customHeight="1" thickBot="1">
      <c r="A2" s="678"/>
      <c r="B2" s="679"/>
      <c r="C2" s="679"/>
      <c r="D2" s="679"/>
      <c r="E2" s="679"/>
      <c r="F2" s="679"/>
      <c r="G2" s="679"/>
      <c r="H2" s="1311" t="s">
        <v>391</v>
      </c>
      <c r="I2" s="1311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680"/>
      <c r="AO2" s="680"/>
      <c r="AP2" s="680"/>
      <c r="AQ2" s="680"/>
      <c r="AR2" s="680"/>
      <c r="AS2" s="680"/>
      <c r="AT2" s="680"/>
      <c r="AU2" s="680"/>
      <c r="AV2" s="680"/>
      <c r="AW2" s="680"/>
      <c r="AX2" s="680"/>
    </row>
    <row r="3" spans="1:50" s="683" customFormat="1" ht="24.95" customHeight="1">
      <c r="A3" s="1309" t="s">
        <v>41</v>
      </c>
      <c r="B3" s="1306" t="s">
        <v>323</v>
      </c>
      <c r="C3" s="1307"/>
      <c r="D3" s="1306" t="s">
        <v>324</v>
      </c>
      <c r="E3" s="1307"/>
      <c r="F3" s="1306" t="s">
        <v>325</v>
      </c>
      <c r="G3" s="1307"/>
      <c r="H3" s="1306" t="s">
        <v>393</v>
      </c>
      <c r="I3" s="1308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682"/>
      <c r="AO3" s="682"/>
      <c r="AP3" s="682"/>
      <c r="AQ3" s="682"/>
      <c r="AR3" s="682"/>
      <c r="AS3" s="682"/>
      <c r="AT3" s="682"/>
      <c r="AU3" s="682"/>
      <c r="AV3" s="682"/>
      <c r="AW3" s="682"/>
      <c r="AX3" s="682"/>
    </row>
    <row r="4" spans="1:50" s="683" customFormat="1" ht="24.95" customHeight="1">
      <c r="A4" s="1310"/>
      <c r="B4" s="773" t="s">
        <v>321</v>
      </c>
      <c r="C4" s="774" t="s">
        <v>322</v>
      </c>
      <c r="D4" s="773" t="s">
        <v>321</v>
      </c>
      <c r="E4" s="774" t="s">
        <v>322</v>
      </c>
      <c r="F4" s="773" t="s">
        <v>321</v>
      </c>
      <c r="G4" s="774" t="s">
        <v>322</v>
      </c>
      <c r="H4" s="773" t="s">
        <v>321</v>
      </c>
      <c r="I4" s="774" t="s">
        <v>322</v>
      </c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  <c r="AW4" s="682"/>
      <c r="AX4" s="682"/>
    </row>
    <row r="5" spans="1:50" s="683" customFormat="1" ht="24.95" customHeight="1">
      <c r="A5" s="827">
        <v>2015</v>
      </c>
      <c r="B5" s="831">
        <v>7630</v>
      </c>
      <c r="C5" s="831">
        <v>381500000</v>
      </c>
      <c r="D5" s="831">
        <v>208335</v>
      </c>
      <c r="E5" s="831">
        <v>44500000</v>
      </c>
      <c r="F5" s="831">
        <v>35209</v>
      </c>
      <c r="G5" s="831">
        <v>62430000</v>
      </c>
      <c r="H5" s="831">
        <v>225681</v>
      </c>
      <c r="I5" s="831">
        <v>34630000</v>
      </c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  <c r="Z5" s="682"/>
      <c r="AA5" s="682"/>
      <c r="AB5" s="682"/>
      <c r="AC5" s="682"/>
      <c r="AD5" s="682"/>
      <c r="AE5" s="682"/>
      <c r="AF5" s="682"/>
      <c r="AG5" s="682"/>
      <c r="AH5" s="682"/>
      <c r="AI5" s="682"/>
      <c r="AJ5" s="682"/>
      <c r="AK5" s="682"/>
      <c r="AL5" s="682"/>
      <c r="AM5" s="682"/>
      <c r="AN5" s="682"/>
      <c r="AO5" s="682"/>
      <c r="AP5" s="682"/>
      <c r="AQ5" s="682"/>
      <c r="AR5" s="682"/>
      <c r="AS5" s="682"/>
      <c r="AT5" s="682"/>
      <c r="AU5" s="682"/>
      <c r="AV5" s="682"/>
      <c r="AW5" s="682"/>
      <c r="AX5" s="682"/>
    </row>
    <row r="6" spans="1:50" s="683" customFormat="1" ht="24.95" customHeight="1">
      <c r="A6" s="827">
        <v>2016</v>
      </c>
      <c r="B6" s="831">
        <v>7682</v>
      </c>
      <c r="C6" s="831">
        <v>390100000</v>
      </c>
      <c r="D6" s="831">
        <v>211903</v>
      </c>
      <c r="E6" s="831">
        <v>46991543</v>
      </c>
      <c r="F6" s="831">
        <v>36346</v>
      </c>
      <c r="G6" s="831">
        <v>65363292</v>
      </c>
      <c r="H6" s="831">
        <v>227353</v>
      </c>
      <c r="I6" s="831">
        <v>35318549</v>
      </c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682"/>
      <c r="AD6" s="682"/>
      <c r="AE6" s="682"/>
      <c r="AF6" s="682"/>
      <c r="AG6" s="682"/>
      <c r="AH6" s="682"/>
      <c r="AI6" s="682"/>
      <c r="AJ6" s="682"/>
      <c r="AK6" s="682"/>
      <c r="AL6" s="682"/>
      <c r="AM6" s="682"/>
      <c r="AN6" s="682"/>
      <c r="AO6" s="682"/>
      <c r="AP6" s="682"/>
      <c r="AQ6" s="682"/>
      <c r="AR6" s="682"/>
      <c r="AS6" s="682"/>
      <c r="AT6" s="682"/>
      <c r="AU6" s="682"/>
      <c r="AV6" s="682"/>
      <c r="AW6" s="682"/>
      <c r="AX6" s="682"/>
    </row>
    <row r="7" spans="1:50" s="683" customFormat="1" ht="24.95" customHeight="1">
      <c r="A7" s="827">
        <v>2017</v>
      </c>
      <c r="B7" s="831">
        <v>8154</v>
      </c>
      <c r="C7" s="831">
        <v>326160000</v>
      </c>
      <c r="D7" s="831">
        <v>221439</v>
      </c>
      <c r="E7" s="878">
        <v>49341121</v>
      </c>
      <c r="F7" s="878">
        <v>38164</v>
      </c>
      <c r="G7" s="878">
        <v>69285090</v>
      </c>
      <c r="H7" s="878">
        <v>236447</v>
      </c>
      <c r="I7" s="878">
        <v>35671733</v>
      </c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82"/>
      <c r="AB7" s="682"/>
      <c r="AC7" s="682"/>
      <c r="AD7" s="682"/>
      <c r="AE7" s="682"/>
      <c r="AF7" s="682"/>
      <c r="AG7" s="682"/>
      <c r="AH7" s="682"/>
      <c r="AI7" s="682"/>
      <c r="AJ7" s="682"/>
      <c r="AK7" s="682"/>
      <c r="AL7" s="682"/>
      <c r="AM7" s="682"/>
      <c r="AN7" s="682"/>
      <c r="AO7" s="682"/>
      <c r="AP7" s="682"/>
      <c r="AQ7" s="682"/>
      <c r="AR7" s="682"/>
      <c r="AS7" s="682"/>
      <c r="AT7" s="682"/>
      <c r="AU7" s="682"/>
      <c r="AV7" s="682"/>
      <c r="AW7" s="682"/>
      <c r="AX7" s="682"/>
    </row>
    <row r="8" spans="1:50" s="683" customFormat="1" ht="24.95" customHeight="1">
      <c r="A8" s="827">
        <v>2018</v>
      </c>
      <c r="B8" s="894">
        <v>14069</v>
      </c>
      <c r="C8" s="894">
        <v>422037000</v>
      </c>
      <c r="D8" s="894">
        <v>155160</v>
      </c>
      <c r="E8" s="894">
        <v>44099995</v>
      </c>
      <c r="F8" s="894">
        <v>51980</v>
      </c>
      <c r="G8" s="894">
        <v>58999748</v>
      </c>
      <c r="H8" s="894">
        <v>150660</v>
      </c>
      <c r="I8" s="895">
        <v>13559399</v>
      </c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2"/>
      <c r="AD8" s="682"/>
      <c r="AE8" s="682"/>
      <c r="AF8" s="682"/>
      <c r="AG8" s="682"/>
      <c r="AH8" s="682"/>
      <c r="AI8" s="682"/>
      <c r="AJ8" s="682"/>
      <c r="AK8" s="682"/>
      <c r="AL8" s="682"/>
      <c r="AM8" s="682"/>
      <c r="AN8" s="682"/>
      <c r="AO8" s="682"/>
      <c r="AP8" s="682"/>
      <c r="AQ8" s="682"/>
      <c r="AR8" s="682"/>
      <c r="AS8" s="682"/>
      <c r="AT8" s="682"/>
      <c r="AU8" s="682"/>
      <c r="AV8" s="682"/>
      <c r="AW8" s="682"/>
      <c r="AX8" s="682"/>
    </row>
    <row r="9" spans="1:50" s="683" customFormat="1" ht="24.95" customHeight="1">
      <c r="A9" s="828">
        <v>2019</v>
      </c>
      <c r="B9" s="1029">
        <f>SUM(B10:B21)</f>
        <v>12331</v>
      </c>
      <c r="C9" s="1029">
        <f>SUM(C10:C21)</f>
        <v>369901000</v>
      </c>
      <c r="D9" s="1029">
        <f t="shared" ref="D9:I9" si="0">SUM(D10:D21)</f>
        <v>177347.88</v>
      </c>
      <c r="E9" s="1029">
        <f t="shared" si="0"/>
        <v>46084494.774999999</v>
      </c>
      <c r="F9" s="1029">
        <f t="shared" si="0"/>
        <v>62831</v>
      </c>
      <c r="G9" s="1029">
        <f t="shared" si="0"/>
        <v>55279090</v>
      </c>
      <c r="H9" s="1029">
        <f t="shared" si="0"/>
        <v>130060</v>
      </c>
      <c r="I9" s="1029">
        <f t="shared" si="0"/>
        <v>11705400</v>
      </c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2"/>
      <c r="AN9" s="682"/>
      <c r="AO9" s="682"/>
      <c r="AP9" s="682"/>
      <c r="AQ9" s="682"/>
      <c r="AR9" s="682"/>
      <c r="AS9" s="682"/>
      <c r="AT9" s="682"/>
      <c r="AU9" s="682"/>
      <c r="AV9" s="682"/>
      <c r="AW9" s="682"/>
      <c r="AX9" s="682"/>
    </row>
    <row r="10" spans="1:50" s="683" customFormat="1" ht="24.95" customHeight="1">
      <c r="A10" s="829" t="s">
        <v>78</v>
      </c>
      <c r="B10" s="1008">
        <v>699</v>
      </c>
      <c r="C10" s="1008">
        <v>20965600</v>
      </c>
      <c r="D10" s="1033">
        <v>8731.3770000000004</v>
      </c>
      <c r="E10" s="1033">
        <v>2268874.7399999998</v>
      </c>
      <c r="F10" s="1008">
        <v>3464</v>
      </c>
      <c r="G10" s="1008">
        <v>3098000</v>
      </c>
      <c r="H10" s="1008">
        <v>750</v>
      </c>
      <c r="I10" s="1030">
        <v>67500</v>
      </c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82"/>
      <c r="AG10" s="682"/>
      <c r="AH10" s="682"/>
      <c r="AI10" s="682"/>
      <c r="AJ10" s="682"/>
      <c r="AK10" s="682"/>
      <c r="AL10" s="682"/>
      <c r="AM10" s="682"/>
      <c r="AN10" s="682"/>
      <c r="AO10" s="682"/>
      <c r="AP10" s="682"/>
      <c r="AQ10" s="682"/>
      <c r="AR10" s="682"/>
      <c r="AS10" s="682"/>
      <c r="AT10" s="682"/>
      <c r="AU10" s="682"/>
      <c r="AV10" s="682"/>
      <c r="AW10" s="682"/>
      <c r="AX10" s="682"/>
    </row>
    <row r="11" spans="1:50" s="683" customFormat="1" ht="24.95" customHeight="1">
      <c r="A11" s="829" t="s">
        <v>79</v>
      </c>
      <c r="B11" s="1008">
        <v>1738</v>
      </c>
      <c r="C11" s="1008">
        <v>52160500</v>
      </c>
      <c r="D11" s="1033">
        <v>66710.051999999996</v>
      </c>
      <c r="E11" s="1033">
        <v>17334856.055</v>
      </c>
      <c r="F11" s="1008">
        <v>7853</v>
      </c>
      <c r="G11" s="1008">
        <v>6074107</v>
      </c>
      <c r="H11" s="1008">
        <v>52800</v>
      </c>
      <c r="I11" s="1030">
        <v>4752000</v>
      </c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682"/>
      <c r="AN11" s="682"/>
      <c r="AO11" s="682"/>
      <c r="AP11" s="682"/>
      <c r="AQ11" s="682"/>
      <c r="AR11" s="682"/>
      <c r="AS11" s="682"/>
      <c r="AT11" s="682"/>
      <c r="AU11" s="682"/>
      <c r="AV11" s="682"/>
      <c r="AW11" s="682"/>
      <c r="AX11" s="682"/>
    </row>
    <row r="12" spans="1:50" s="683" customFormat="1" ht="24.95" customHeight="1">
      <c r="A12" s="829" t="s">
        <v>80</v>
      </c>
      <c r="B12" s="1008">
        <v>3795</v>
      </c>
      <c r="C12" s="1008">
        <v>113822400</v>
      </c>
      <c r="D12" s="1033">
        <v>41572.053</v>
      </c>
      <c r="E12" s="1033">
        <v>10802677.049999999</v>
      </c>
      <c r="F12" s="1008">
        <v>5800</v>
      </c>
      <c r="G12" s="1008">
        <v>4755000</v>
      </c>
      <c r="H12" s="1008">
        <v>0</v>
      </c>
      <c r="I12" s="1030">
        <v>0</v>
      </c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682"/>
      <c r="AN12" s="682"/>
      <c r="AO12" s="682"/>
      <c r="AP12" s="682"/>
      <c r="AQ12" s="682"/>
      <c r="AR12" s="682"/>
      <c r="AS12" s="682"/>
      <c r="AT12" s="682"/>
      <c r="AU12" s="682"/>
      <c r="AV12" s="682"/>
      <c r="AW12" s="682"/>
      <c r="AX12" s="682"/>
    </row>
    <row r="13" spans="1:50" s="683" customFormat="1" ht="24.95" customHeight="1">
      <c r="A13" s="829" t="s">
        <v>81</v>
      </c>
      <c r="B13" s="1008">
        <v>706</v>
      </c>
      <c r="C13" s="1008">
        <v>21178500</v>
      </c>
      <c r="D13" s="1033">
        <v>7178.04</v>
      </c>
      <c r="E13" s="1033">
        <v>1865210.0499999998</v>
      </c>
      <c r="F13" s="1008">
        <v>18754</v>
      </c>
      <c r="G13" s="1008">
        <v>17072983</v>
      </c>
      <c r="H13" s="1008">
        <v>680</v>
      </c>
      <c r="I13" s="1030">
        <v>61200</v>
      </c>
      <c r="J13" s="682"/>
      <c r="K13" s="682"/>
      <c r="L13" s="682"/>
      <c r="M13" s="682"/>
      <c r="N13" s="682"/>
      <c r="O13" s="682"/>
      <c r="P13" s="682"/>
      <c r="Q13" s="682"/>
      <c r="R13" s="682"/>
      <c r="S13" s="682"/>
      <c r="T13" s="682"/>
      <c r="U13" s="682"/>
      <c r="V13" s="682"/>
      <c r="W13" s="682"/>
      <c r="X13" s="682"/>
      <c r="Y13" s="682"/>
      <c r="Z13" s="682"/>
      <c r="AA13" s="682"/>
      <c r="AB13" s="682"/>
      <c r="AC13" s="682"/>
      <c r="AD13" s="682"/>
      <c r="AE13" s="682"/>
      <c r="AF13" s="682"/>
      <c r="AG13" s="682"/>
      <c r="AH13" s="682"/>
      <c r="AI13" s="682"/>
      <c r="AJ13" s="682"/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</row>
    <row r="14" spans="1:50" s="683" customFormat="1" ht="24.95" customHeight="1">
      <c r="A14" s="829" t="s">
        <v>82</v>
      </c>
      <c r="B14" s="1008">
        <v>209</v>
      </c>
      <c r="C14" s="1008">
        <v>6269000</v>
      </c>
      <c r="D14" s="1033">
        <v>7142.607</v>
      </c>
      <c r="E14" s="1033">
        <v>1855930.45</v>
      </c>
      <c r="F14" s="1008">
        <v>0</v>
      </c>
      <c r="G14" s="1008">
        <v>0</v>
      </c>
      <c r="H14" s="1008">
        <v>5800</v>
      </c>
      <c r="I14" s="1030">
        <v>522000</v>
      </c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2"/>
      <c r="AF14" s="682"/>
      <c r="AG14" s="682"/>
      <c r="AH14" s="682"/>
      <c r="AI14" s="682"/>
      <c r="AJ14" s="682"/>
      <c r="AK14" s="682"/>
      <c r="AL14" s="682"/>
      <c r="AM14" s="682"/>
      <c r="AN14" s="682"/>
      <c r="AO14" s="682"/>
      <c r="AP14" s="682"/>
      <c r="AQ14" s="682"/>
      <c r="AR14" s="682"/>
      <c r="AS14" s="682"/>
      <c r="AT14" s="682"/>
      <c r="AU14" s="682"/>
      <c r="AV14" s="682"/>
      <c r="AW14" s="682"/>
      <c r="AX14" s="682"/>
    </row>
    <row r="15" spans="1:50" s="683" customFormat="1" ht="24.95" customHeight="1">
      <c r="A15" s="829" t="s">
        <v>83</v>
      </c>
      <c r="B15" s="1008">
        <v>57</v>
      </c>
      <c r="C15" s="1008">
        <v>1709800</v>
      </c>
      <c r="D15" s="1033">
        <v>946.404</v>
      </c>
      <c r="E15" s="1033">
        <v>245794.44999999998</v>
      </c>
      <c r="F15" s="1008">
        <v>303</v>
      </c>
      <c r="G15" s="1008">
        <v>378000</v>
      </c>
      <c r="H15" s="1008">
        <v>1650</v>
      </c>
      <c r="I15" s="1030">
        <v>148500</v>
      </c>
      <c r="J15" s="682"/>
      <c r="K15" s="682"/>
      <c r="L15" s="682"/>
      <c r="M15" s="682"/>
      <c r="N15" s="682"/>
      <c r="O15" s="682"/>
      <c r="P15" s="682"/>
      <c r="Q15" s="682"/>
      <c r="R15" s="682"/>
      <c r="S15" s="682"/>
      <c r="T15" s="682"/>
      <c r="U15" s="682"/>
      <c r="V15" s="682"/>
      <c r="W15" s="682"/>
      <c r="X15" s="682"/>
      <c r="Y15" s="682"/>
      <c r="Z15" s="682"/>
      <c r="AA15" s="682"/>
      <c r="AB15" s="682"/>
      <c r="AC15" s="682"/>
      <c r="AD15" s="682"/>
      <c r="AE15" s="682"/>
      <c r="AF15" s="682"/>
      <c r="AG15" s="682"/>
      <c r="AH15" s="682"/>
      <c r="AI15" s="682"/>
      <c r="AJ15" s="682"/>
      <c r="AK15" s="682"/>
      <c r="AL15" s="682"/>
      <c r="AM15" s="682"/>
      <c r="AN15" s="682"/>
      <c r="AO15" s="682"/>
      <c r="AP15" s="682"/>
      <c r="AQ15" s="682"/>
      <c r="AR15" s="682"/>
      <c r="AS15" s="682"/>
      <c r="AT15" s="682"/>
      <c r="AU15" s="682"/>
      <c r="AV15" s="682"/>
      <c r="AW15" s="682"/>
      <c r="AX15" s="682"/>
    </row>
    <row r="16" spans="1:50" s="683" customFormat="1" ht="24.95" customHeight="1">
      <c r="A16" s="829" t="s">
        <v>84</v>
      </c>
      <c r="B16" s="1008">
        <v>330</v>
      </c>
      <c r="C16" s="1008">
        <v>9899300</v>
      </c>
      <c r="D16" s="1033">
        <v>8434.1970000000001</v>
      </c>
      <c r="E16" s="1033">
        <v>2191738.0649999999</v>
      </c>
      <c r="F16" s="1008">
        <v>0</v>
      </c>
      <c r="G16" s="1008">
        <v>0</v>
      </c>
      <c r="H16" s="1008">
        <v>20730</v>
      </c>
      <c r="I16" s="1030">
        <v>1865700</v>
      </c>
      <c r="J16" s="682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2"/>
      <c r="W16" s="682"/>
      <c r="X16" s="682"/>
      <c r="Y16" s="682"/>
      <c r="Z16" s="682"/>
      <c r="AA16" s="682"/>
      <c r="AB16" s="682"/>
      <c r="AC16" s="682"/>
      <c r="AD16" s="682"/>
      <c r="AE16" s="682"/>
      <c r="AF16" s="682"/>
      <c r="AG16" s="682"/>
      <c r="AH16" s="682"/>
      <c r="AI16" s="682"/>
      <c r="AJ16" s="682"/>
      <c r="AK16" s="682"/>
      <c r="AL16" s="682"/>
      <c r="AM16" s="682"/>
      <c r="AN16" s="682"/>
      <c r="AO16" s="682"/>
      <c r="AP16" s="682"/>
      <c r="AQ16" s="682"/>
      <c r="AR16" s="682"/>
      <c r="AS16" s="682"/>
      <c r="AT16" s="682"/>
      <c r="AU16" s="682"/>
      <c r="AV16" s="682"/>
      <c r="AW16" s="682"/>
      <c r="AX16" s="682"/>
    </row>
    <row r="17" spans="1:50" s="683" customFormat="1" ht="24.95" customHeight="1">
      <c r="A17" s="829" t="s">
        <v>85</v>
      </c>
      <c r="B17" s="1008">
        <v>685</v>
      </c>
      <c r="C17" s="1008">
        <v>20548600</v>
      </c>
      <c r="D17" s="1033">
        <v>5111.4960000000001</v>
      </c>
      <c r="E17" s="1033">
        <v>1328150.0649999999</v>
      </c>
      <c r="F17" s="1008">
        <v>3100</v>
      </c>
      <c r="G17" s="1008">
        <v>2635000</v>
      </c>
      <c r="H17" s="1008">
        <v>0</v>
      </c>
      <c r="I17" s="1030">
        <v>0</v>
      </c>
      <c r="J17" s="682"/>
      <c r="K17" s="682"/>
      <c r="L17" s="682"/>
      <c r="M17" s="682"/>
      <c r="N17" s="682"/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2"/>
      <c r="AK17" s="682"/>
      <c r="AL17" s="682"/>
      <c r="AM17" s="682"/>
      <c r="AN17" s="682"/>
      <c r="AO17" s="682"/>
      <c r="AP17" s="682"/>
      <c r="AQ17" s="682"/>
      <c r="AR17" s="682"/>
      <c r="AS17" s="682"/>
      <c r="AT17" s="682"/>
      <c r="AU17" s="682"/>
      <c r="AV17" s="682"/>
      <c r="AW17" s="682"/>
      <c r="AX17" s="682"/>
    </row>
    <row r="18" spans="1:50" s="683" customFormat="1" ht="24.95" customHeight="1">
      <c r="A18" s="829" t="s">
        <v>86</v>
      </c>
      <c r="B18" s="1008">
        <v>1197</v>
      </c>
      <c r="C18" s="1008">
        <v>35907600</v>
      </c>
      <c r="D18" s="1033">
        <v>1555.623</v>
      </c>
      <c r="E18" s="1033">
        <v>404244.66499999998</v>
      </c>
      <c r="F18" s="1008">
        <v>20910</v>
      </c>
      <c r="G18" s="1008">
        <v>19180000</v>
      </c>
      <c r="H18" s="1008">
        <v>0</v>
      </c>
      <c r="I18" s="1030">
        <v>0</v>
      </c>
      <c r="J18" s="682"/>
      <c r="K18" s="682"/>
      <c r="L18" s="682"/>
      <c r="M18" s="682"/>
      <c r="N18" s="682"/>
      <c r="O18" s="682"/>
      <c r="P18" s="682"/>
      <c r="Q18" s="682"/>
      <c r="R18" s="682"/>
      <c r="S18" s="682"/>
      <c r="T18" s="682"/>
      <c r="U18" s="682"/>
      <c r="V18" s="682"/>
      <c r="W18" s="682"/>
      <c r="X18" s="682"/>
      <c r="Y18" s="682"/>
      <c r="Z18" s="682"/>
      <c r="AA18" s="682"/>
      <c r="AB18" s="682"/>
      <c r="AC18" s="682"/>
      <c r="AD18" s="682"/>
      <c r="AE18" s="682"/>
      <c r="AF18" s="682"/>
      <c r="AG18" s="682"/>
      <c r="AH18" s="682"/>
      <c r="AI18" s="682"/>
      <c r="AJ18" s="682"/>
      <c r="AK18" s="682"/>
      <c r="AL18" s="682"/>
      <c r="AM18" s="682"/>
      <c r="AN18" s="682"/>
      <c r="AO18" s="682"/>
      <c r="AP18" s="682"/>
      <c r="AQ18" s="682"/>
      <c r="AR18" s="682"/>
      <c r="AS18" s="682"/>
      <c r="AT18" s="682"/>
      <c r="AU18" s="682"/>
      <c r="AV18" s="682"/>
      <c r="AW18" s="682"/>
      <c r="AX18" s="682"/>
    </row>
    <row r="19" spans="1:50" s="683" customFormat="1" ht="24.95" customHeight="1">
      <c r="A19" s="829" t="s">
        <v>87</v>
      </c>
      <c r="B19" s="1008">
        <v>39</v>
      </c>
      <c r="C19" s="1008">
        <v>1169900</v>
      </c>
      <c r="D19" s="1033">
        <v>13896.594000000001</v>
      </c>
      <c r="E19" s="1033">
        <v>3611176.1949999998</v>
      </c>
      <c r="F19" s="1008">
        <v>1120</v>
      </c>
      <c r="G19" s="1008">
        <v>728000</v>
      </c>
      <c r="H19" s="1008">
        <v>43113</v>
      </c>
      <c r="I19" s="1030">
        <v>3880170</v>
      </c>
      <c r="J19" s="682"/>
      <c r="K19" s="682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682"/>
      <c r="AB19" s="682"/>
      <c r="AC19" s="682"/>
      <c r="AD19" s="682"/>
      <c r="AE19" s="682"/>
      <c r="AF19" s="682"/>
      <c r="AG19" s="682"/>
      <c r="AH19" s="682"/>
      <c r="AI19" s="682"/>
      <c r="AJ19" s="682"/>
      <c r="AK19" s="682"/>
      <c r="AL19" s="682"/>
      <c r="AM19" s="682"/>
      <c r="AN19" s="682"/>
      <c r="AO19" s="682"/>
      <c r="AP19" s="682"/>
      <c r="AQ19" s="682"/>
      <c r="AR19" s="682"/>
      <c r="AS19" s="682"/>
      <c r="AT19" s="682"/>
      <c r="AU19" s="682"/>
      <c r="AV19" s="682"/>
      <c r="AW19" s="682"/>
      <c r="AX19" s="682"/>
    </row>
    <row r="20" spans="1:50" s="683" customFormat="1" ht="24.95" customHeight="1">
      <c r="A20" s="829" t="s">
        <v>88</v>
      </c>
      <c r="B20" s="1008">
        <v>2682</v>
      </c>
      <c r="C20" s="1008">
        <v>80450200</v>
      </c>
      <c r="D20" s="1033">
        <v>12677.013000000001</v>
      </c>
      <c r="E20" s="1033">
        <v>3294276.8099999996</v>
      </c>
      <c r="F20" s="1008">
        <v>0</v>
      </c>
      <c r="G20" s="1008">
        <v>0</v>
      </c>
      <c r="H20" s="1008">
        <v>90</v>
      </c>
      <c r="I20" s="1030">
        <v>8100</v>
      </c>
      <c r="J20" s="682"/>
      <c r="K20" s="682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2"/>
      <c r="W20" s="682"/>
      <c r="X20" s="682"/>
      <c r="Y20" s="682"/>
      <c r="Z20" s="682"/>
      <c r="AA20" s="682"/>
      <c r="AB20" s="682"/>
      <c r="AC20" s="682"/>
      <c r="AD20" s="682"/>
      <c r="AE20" s="682"/>
      <c r="AF20" s="682"/>
      <c r="AG20" s="682"/>
      <c r="AH20" s="682"/>
      <c r="AI20" s="682"/>
      <c r="AJ20" s="682"/>
      <c r="AK20" s="682"/>
      <c r="AL20" s="682"/>
      <c r="AM20" s="682"/>
      <c r="AN20" s="682"/>
      <c r="AO20" s="682"/>
      <c r="AP20" s="682"/>
      <c r="AQ20" s="682"/>
      <c r="AR20" s="682"/>
      <c r="AS20" s="682"/>
      <c r="AT20" s="682"/>
      <c r="AU20" s="682"/>
      <c r="AV20" s="682"/>
      <c r="AW20" s="682"/>
      <c r="AX20" s="682"/>
    </row>
    <row r="21" spans="1:50" s="683" customFormat="1" ht="24.95" customHeight="1" thickBot="1">
      <c r="A21" s="830" t="s">
        <v>89</v>
      </c>
      <c r="B21" s="1031">
        <v>194</v>
      </c>
      <c r="C21" s="1031">
        <v>5819600</v>
      </c>
      <c r="D21" s="1034">
        <v>3392.424</v>
      </c>
      <c r="E21" s="1034">
        <v>881566.17999999993</v>
      </c>
      <c r="F21" s="1031">
        <v>1527</v>
      </c>
      <c r="G21" s="1031">
        <v>1358000</v>
      </c>
      <c r="H21" s="1031">
        <v>4447</v>
      </c>
      <c r="I21" s="1032">
        <v>400230</v>
      </c>
      <c r="J21" s="682"/>
      <c r="K21" s="682"/>
      <c r="L21" s="682"/>
      <c r="M21" s="682"/>
      <c r="N21" s="682"/>
      <c r="O21" s="682"/>
      <c r="P21" s="682"/>
      <c r="Q21" s="682"/>
      <c r="R21" s="682"/>
      <c r="S21" s="682"/>
      <c r="T21" s="682"/>
      <c r="U21" s="682"/>
      <c r="V21" s="682"/>
      <c r="W21" s="682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2"/>
      <c r="AI21" s="682"/>
      <c r="AJ21" s="682"/>
      <c r="AK21" s="682"/>
      <c r="AL21" s="682"/>
      <c r="AM21" s="682"/>
      <c r="AN21" s="682"/>
      <c r="AO21" s="682"/>
      <c r="AP21" s="682"/>
      <c r="AQ21" s="682"/>
      <c r="AR21" s="682"/>
      <c r="AS21" s="682"/>
      <c r="AT21" s="682"/>
      <c r="AU21" s="682"/>
      <c r="AV21" s="682"/>
      <c r="AW21" s="682"/>
      <c r="AX21" s="682"/>
    </row>
    <row r="22" spans="1:50" s="681" customFormat="1" ht="24.95" customHeight="1">
      <c r="A22" s="684" t="s">
        <v>375</v>
      </c>
      <c r="B22" s="685"/>
      <c r="C22" s="685"/>
      <c r="D22" s="685"/>
      <c r="E22" s="685"/>
      <c r="F22" s="685"/>
      <c r="G22" s="685"/>
      <c r="H22" s="1304"/>
      <c r="I22" s="1304"/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680"/>
      <c r="AL22" s="680"/>
      <c r="AM22" s="680"/>
      <c r="AN22" s="680"/>
      <c r="AO22" s="680"/>
      <c r="AP22" s="680"/>
      <c r="AQ22" s="680"/>
      <c r="AR22" s="680"/>
      <c r="AS22" s="680"/>
      <c r="AT22" s="680"/>
      <c r="AU22" s="680"/>
      <c r="AV22" s="680"/>
      <c r="AW22" s="680"/>
      <c r="AX22" s="680"/>
    </row>
    <row r="23" spans="1:50">
      <c r="A23" s="687"/>
      <c r="B23" s="688"/>
      <c r="C23" s="688"/>
      <c r="D23" s="688"/>
      <c r="E23" s="688"/>
      <c r="F23" s="688"/>
      <c r="G23" s="688"/>
      <c r="H23" s="688"/>
      <c r="I23" s="688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  <c r="AH23" s="689"/>
      <c r="AI23" s="689"/>
      <c r="AJ23" s="689"/>
      <c r="AK23" s="689"/>
      <c r="AL23" s="689"/>
      <c r="AM23" s="689"/>
      <c r="AN23" s="689"/>
      <c r="AO23" s="689"/>
      <c r="AP23" s="689"/>
      <c r="AQ23" s="689"/>
      <c r="AR23" s="689"/>
      <c r="AS23" s="689"/>
      <c r="AT23" s="689"/>
      <c r="AU23" s="689"/>
      <c r="AV23" s="689"/>
      <c r="AW23" s="689"/>
      <c r="AX23" s="689"/>
    </row>
    <row r="24" spans="1:50">
      <c r="A24" s="691"/>
      <c r="B24" s="688"/>
      <c r="C24" s="688"/>
      <c r="D24" s="688"/>
      <c r="E24" s="688"/>
      <c r="F24" s="688"/>
      <c r="G24" s="688"/>
      <c r="H24" s="688"/>
      <c r="I24" s="688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89"/>
      <c r="AE24" s="689"/>
      <c r="AF24" s="689"/>
      <c r="AG24" s="689"/>
      <c r="AH24" s="689"/>
      <c r="AI24" s="689"/>
      <c r="AJ24" s="689"/>
      <c r="AK24" s="689"/>
      <c r="AL24" s="689"/>
      <c r="AM24" s="689"/>
      <c r="AN24" s="689"/>
      <c r="AO24" s="689"/>
      <c r="AP24" s="689"/>
      <c r="AQ24" s="689"/>
      <c r="AR24" s="689"/>
      <c r="AS24" s="689"/>
      <c r="AT24" s="689"/>
      <c r="AU24" s="689"/>
      <c r="AV24" s="689"/>
      <c r="AW24" s="689"/>
      <c r="AX24" s="689"/>
    </row>
    <row r="25" spans="1:50">
      <c r="A25" s="691"/>
      <c r="B25" s="688"/>
      <c r="C25" s="688"/>
      <c r="D25" s="688"/>
      <c r="E25" s="688"/>
      <c r="F25" s="688"/>
      <c r="G25" s="688"/>
      <c r="H25" s="688"/>
      <c r="I25" s="688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  <c r="W25" s="689"/>
      <c r="X25" s="689"/>
      <c r="Y25" s="689"/>
      <c r="Z25" s="689"/>
      <c r="AA25" s="689"/>
      <c r="AB25" s="689"/>
      <c r="AC25" s="689"/>
      <c r="AD25" s="689"/>
      <c r="AE25" s="689"/>
      <c r="AF25" s="689"/>
      <c r="AG25" s="689"/>
      <c r="AH25" s="689"/>
      <c r="AI25" s="689"/>
      <c r="AJ25" s="689"/>
      <c r="AK25" s="689"/>
      <c r="AL25" s="689"/>
      <c r="AM25" s="689"/>
      <c r="AN25" s="689"/>
      <c r="AO25" s="689"/>
      <c r="AP25" s="689"/>
      <c r="AQ25" s="689"/>
      <c r="AR25" s="689"/>
      <c r="AS25" s="689"/>
      <c r="AT25" s="689"/>
      <c r="AU25" s="689"/>
      <c r="AV25" s="689"/>
      <c r="AW25" s="689"/>
      <c r="AX25" s="689"/>
    </row>
    <row r="26" spans="1:50">
      <c r="A26" s="691"/>
      <c r="B26" s="688"/>
      <c r="C26" s="688"/>
      <c r="D26" s="688"/>
      <c r="E26" s="688"/>
      <c r="F26" s="688"/>
      <c r="G26" s="688"/>
      <c r="H26" s="688"/>
      <c r="I26" s="688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  <c r="W26" s="689"/>
      <c r="X26" s="689"/>
      <c r="Y26" s="689"/>
      <c r="Z26" s="689"/>
      <c r="AA26" s="689"/>
      <c r="AB26" s="689"/>
      <c r="AC26" s="689"/>
      <c r="AD26" s="689"/>
      <c r="AE26" s="689"/>
      <c r="AF26" s="689"/>
      <c r="AG26" s="689"/>
      <c r="AH26" s="689"/>
      <c r="AI26" s="689"/>
      <c r="AJ26" s="689"/>
      <c r="AK26" s="689"/>
      <c r="AL26" s="689"/>
      <c r="AM26" s="689"/>
      <c r="AN26" s="689"/>
      <c r="AO26" s="689"/>
      <c r="AP26" s="689"/>
      <c r="AQ26" s="689"/>
      <c r="AR26" s="689"/>
      <c r="AS26" s="689"/>
      <c r="AT26" s="689"/>
      <c r="AU26" s="689"/>
      <c r="AV26" s="689"/>
      <c r="AW26" s="689"/>
      <c r="AX26" s="689"/>
    </row>
    <row r="27" spans="1:50">
      <c r="A27" s="691"/>
      <c r="B27" s="688"/>
      <c r="C27" s="688"/>
      <c r="D27" s="688"/>
      <c r="E27" s="688"/>
      <c r="F27" s="688"/>
      <c r="G27" s="688"/>
      <c r="H27" s="688"/>
      <c r="I27" s="688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  <c r="W27" s="689"/>
      <c r="X27" s="689"/>
      <c r="Y27" s="689"/>
      <c r="Z27" s="689"/>
      <c r="AA27" s="689"/>
      <c r="AB27" s="689"/>
      <c r="AC27" s="689"/>
      <c r="AD27" s="689"/>
      <c r="AE27" s="689"/>
      <c r="AF27" s="689"/>
      <c r="AG27" s="689"/>
      <c r="AH27" s="689"/>
      <c r="AI27" s="689"/>
      <c r="AJ27" s="689"/>
      <c r="AK27" s="689"/>
      <c r="AL27" s="689"/>
      <c r="AM27" s="689"/>
      <c r="AN27" s="689"/>
      <c r="AO27" s="689"/>
      <c r="AP27" s="689"/>
      <c r="AQ27" s="689"/>
      <c r="AR27" s="689"/>
      <c r="AS27" s="689"/>
      <c r="AT27" s="689"/>
      <c r="AU27" s="689"/>
      <c r="AV27" s="689"/>
      <c r="AW27" s="689"/>
      <c r="AX27" s="689"/>
    </row>
    <row r="28" spans="1:50">
      <c r="A28" s="691"/>
      <c r="B28" s="688"/>
      <c r="C28" s="688"/>
      <c r="D28" s="688"/>
      <c r="E28" s="688"/>
      <c r="F28" s="688"/>
      <c r="G28" s="688"/>
      <c r="H28" s="688"/>
      <c r="I28" s="688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689"/>
      <c r="AM28" s="689"/>
      <c r="AN28" s="689"/>
      <c r="AO28" s="689"/>
      <c r="AP28" s="689"/>
      <c r="AQ28" s="689"/>
      <c r="AR28" s="689"/>
      <c r="AS28" s="689"/>
      <c r="AT28" s="689"/>
      <c r="AU28" s="689"/>
      <c r="AV28" s="689"/>
      <c r="AW28" s="689"/>
      <c r="AX28" s="689"/>
    </row>
    <row r="29" spans="1:50">
      <c r="A29" s="691"/>
      <c r="B29" s="688"/>
      <c r="C29" s="688"/>
      <c r="D29" s="688"/>
      <c r="E29" s="688"/>
      <c r="F29" s="688"/>
      <c r="G29" s="688"/>
      <c r="H29" s="688"/>
      <c r="I29" s="688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  <c r="W29" s="689"/>
      <c r="X29" s="689"/>
      <c r="Y29" s="689"/>
      <c r="Z29" s="689"/>
      <c r="AA29" s="689"/>
      <c r="AB29" s="689"/>
      <c r="AC29" s="689"/>
      <c r="AD29" s="689"/>
      <c r="AE29" s="689"/>
      <c r="AF29" s="689"/>
      <c r="AG29" s="689"/>
      <c r="AH29" s="689"/>
      <c r="AI29" s="689"/>
      <c r="AJ29" s="689"/>
      <c r="AK29" s="689"/>
      <c r="AL29" s="689"/>
      <c r="AM29" s="689"/>
      <c r="AN29" s="689"/>
      <c r="AO29" s="689"/>
      <c r="AP29" s="689"/>
      <c r="AQ29" s="689"/>
      <c r="AR29" s="689"/>
      <c r="AS29" s="689"/>
      <c r="AT29" s="689"/>
      <c r="AU29" s="689"/>
      <c r="AV29" s="689"/>
      <c r="AW29" s="689"/>
      <c r="AX29" s="689"/>
    </row>
    <row r="30" spans="1:50">
      <c r="A30" s="691"/>
      <c r="B30" s="688"/>
      <c r="C30" s="688"/>
      <c r="D30" s="688"/>
      <c r="E30" s="688"/>
      <c r="F30" s="688"/>
      <c r="G30" s="688"/>
      <c r="H30" s="688"/>
      <c r="I30" s="688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  <c r="AH30" s="689"/>
      <c r="AI30" s="689"/>
      <c r="AJ30" s="689"/>
      <c r="AK30" s="689"/>
      <c r="AL30" s="689"/>
      <c r="AM30" s="689"/>
      <c r="AN30" s="689"/>
      <c r="AO30" s="689"/>
      <c r="AP30" s="689"/>
      <c r="AQ30" s="689"/>
      <c r="AR30" s="689"/>
      <c r="AS30" s="689"/>
      <c r="AT30" s="689"/>
      <c r="AU30" s="689"/>
      <c r="AV30" s="689"/>
      <c r="AW30" s="689"/>
      <c r="AX30" s="689"/>
    </row>
    <row r="31" spans="1:50">
      <c r="A31" s="691"/>
      <c r="B31" s="688"/>
      <c r="C31" s="688"/>
      <c r="D31" s="688"/>
      <c r="E31" s="688"/>
      <c r="F31" s="688"/>
      <c r="G31" s="688"/>
      <c r="H31" s="688"/>
      <c r="I31" s="688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  <c r="AH31" s="689"/>
      <c r="AI31" s="689"/>
      <c r="AJ31" s="689"/>
      <c r="AK31" s="689"/>
      <c r="AL31" s="689"/>
      <c r="AM31" s="689"/>
      <c r="AN31" s="689"/>
      <c r="AO31" s="689"/>
      <c r="AP31" s="689"/>
      <c r="AQ31" s="689"/>
      <c r="AR31" s="689"/>
      <c r="AS31" s="689"/>
      <c r="AT31" s="689"/>
      <c r="AU31" s="689"/>
      <c r="AV31" s="689"/>
      <c r="AW31" s="689"/>
      <c r="AX31" s="689"/>
    </row>
    <row r="32" spans="1:50">
      <c r="A32" s="691"/>
      <c r="B32" s="688"/>
      <c r="C32" s="688"/>
      <c r="D32" s="688"/>
      <c r="E32" s="688"/>
      <c r="F32" s="688"/>
      <c r="G32" s="688"/>
      <c r="H32" s="688"/>
      <c r="I32" s="688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  <c r="AD32" s="689"/>
      <c r="AE32" s="689"/>
      <c r="AF32" s="689"/>
      <c r="AG32" s="689"/>
      <c r="AH32" s="689"/>
      <c r="AI32" s="689"/>
      <c r="AJ32" s="689"/>
      <c r="AK32" s="689"/>
      <c r="AL32" s="689"/>
      <c r="AM32" s="689"/>
      <c r="AN32" s="689"/>
      <c r="AO32" s="689"/>
      <c r="AP32" s="689"/>
      <c r="AQ32" s="689"/>
      <c r="AR32" s="689"/>
      <c r="AS32" s="689"/>
      <c r="AT32" s="689"/>
      <c r="AU32" s="689"/>
      <c r="AV32" s="689"/>
      <c r="AW32" s="689"/>
      <c r="AX32" s="689"/>
    </row>
    <row r="33" spans="1:50">
      <c r="A33" s="691"/>
      <c r="B33" s="688"/>
      <c r="C33" s="688"/>
      <c r="D33" s="688"/>
      <c r="E33" s="688"/>
      <c r="F33" s="688"/>
      <c r="G33" s="688"/>
      <c r="H33" s="688"/>
      <c r="I33" s="688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  <c r="AS33" s="689"/>
      <c r="AT33" s="689"/>
      <c r="AU33" s="689"/>
      <c r="AV33" s="689"/>
      <c r="AW33" s="689"/>
      <c r="AX33" s="689"/>
    </row>
    <row r="34" spans="1:50">
      <c r="A34" s="691"/>
      <c r="B34" s="688"/>
      <c r="C34" s="688"/>
      <c r="D34" s="688"/>
      <c r="E34" s="688"/>
      <c r="F34" s="688"/>
      <c r="G34" s="688"/>
      <c r="H34" s="688"/>
      <c r="I34" s="688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  <c r="AD34" s="689"/>
      <c r="AE34" s="689"/>
      <c r="AF34" s="689"/>
      <c r="AG34" s="689"/>
      <c r="AH34" s="689"/>
      <c r="AI34" s="689"/>
      <c r="AJ34" s="689"/>
      <c r="AK34" s="689"/>
      <c r="AL34" s="689"/>
      <c r="AM34" s="689"/>
      <c r="AN34" s="689"/>
      <c r="AO34" s="689"/>
      <c r="AP34" s="689"/>
      <c r="AQ34" s="689"/>
      <c r="AR34" s="689"/>
      <c r="AS34" s="689"/>
      <c r="AT34" s="689"/>
      <c r="AU34" s="689"/>
      <c r="AV34" s="689"/>
      <c r="AW34" s="689"/>
      <c r="AX34" s="689"/>
    </row>
    <row r="35" spans="1:50">
      <c r="A35" s="691"/>
      <c r="B35" s="688"/>
      <c r="C35" s="688"/>
      <c r="D35" s="688"/>
      <c r="E35" s="688"/>
      <c r="F35" s="688"/>
      <c r="G35" s="688"/>
      <c r="H35" s="688"/>
      <c r="I35" s="688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  <c r="W35" s="689"/>
      <c r="X35" s="689"/>
      <c r="Y35" s="689"/>
      <c r="Z35" s="689"/>
      <c r="AA35" s="689"/>
      <c r="AB35" s="689"/>
      <c r="AC35" s="689"/>
      <c r="AD35" s="689"/>
      <c r="AE35" s="689"/>
      <c r="AF35" s="689"/>
      <c r="AG35" s="689"/>
      <c r="AH35" s="689"/>
      <c r="AI35" s="689"/>
      <c r="AJ35" s="689"/>
      <c r="AK35" s="689"/>
      <c r="AL35" s="689"/>
      <c r="AM35" s="689"/>
      <c r="AN35" s="689"/>
      <c r="AO35" s="689"/>
      <c r="AP35" s="689"/>
      <c r="AQ35" s="689"/>
      <c r="AR35" s="689"/>
      <c r="AS35" s="689"/>
      <c r="AT35" s="689"/>
      <c r="AU35" s="689"/>
      <c r="AV35" s="689"/>
      <c r="AW35" s="689"/>
      <c r="AX35" s="689"/>
    </row>
  </sheetData>
  <mergeCells count="8">
    <mergeCell ref="H22:I22"/>
    <mergeCell ref="A1:I1"/>
    <mergeCell ref="B3:C3"/>
    <mergeCell ref="D3:E3"/>
    <mergeCell ref="F3:G3"/>
    <mergeCell ref="H3:I3"/>
    <mergeCell ref="A3:A4"/>
    <mergeCell ref="H2:I2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view="pageBreakPreview" topLeftCell="C1" zoomScale="85" zoomScaleNormal="100" zoomScaleSheetLayoutView="75" workbookViewId="0">
      <selection activeCell="P12" sqref="P12"/>
    </sheetView>
  </sheetViews>
  <sheetFormatPr defaultRowHeight="13.5"/>
  <cols>
    <col min="1" max="1" width="8.33203125" style="594" customWidth="1"/>
    <col min="2" max="2" width="9.109375" style="591" customWidth="1"/>
    <col min="3" max="3" width="14.21875" style="592" bestFit="1" customWidth="1"/>
    <col min="4" max="4" width="8.109375" style="593" customWidth="1"/>
    <col min="5" max="6" width="10.5546875" style="591" customWidth="1"/>
    <col min="7" max="7" width="12.5546875" style="591" bestFit="1" customWidth="1"/>
    <col min="8" max="8" width="8.33203125" style="594" customWidth="1"/>
    <col min="9" max="10" width="10.5546875" style="591" customWidth="1"/>
    <col min="11" max="11" width="9" style="592" customWidth="1"/>
    <col min="12" max="15" width="10" style="592" customWidth="1"/>
    <col min="16" max="16" width="12.5546875" style="592" bestFit="1" customWidth="1"/>
    <col min="17" max="19" width="8.88671875" style="590"/>
    <col min="20" max="20" width="5.33203125" style="590" customWidth="1"/>
    <col min="21" max="16384" width="8.88671875" style="590"/>
  </cols>
  <sheetData>
    <row r="1" spans="1:25" s="802" customFormat="1" ht="54.95" customHeight="1">
      <c r="A1" s="1127" t="s">
        <v>516</v>
      </c>
      <c r="B1" s="1127"/>
      <c r="C1" s="1127"/>
      <c r="D1" s="1127"/>
      <c r="E1" s="1127"/>
      <c r="F1" s="1127"/>
      <c r="G1" s="1127"/>
      <c r="H1" s="1127" t="s">
        <v>517</v>
      </c>
      <c r="I1" s="1127"/>
      <c r="J1" s="1127"/>
      <c r="K1" s="1127"/>
      <c r="L1" s="1127"/>
      <c r="M1" s="1127"/>
      <c r="N1" s="1127"/>
      <c r="O1" s="1127"/>
      <c r="P1" s="1127"/>
    </row>
    <row r="2" spans="1:25" s="457" customFormat="1" ht="21" customHeight="1" thickBot="1">
      <c r="B2" s="584"/>
      <c r="C2" s="585"/>
      <c r="D2" s="459"/>
      <c r="E2" s="584"/>
      <c r="F2" s="584"/>
      <c r="G2" s="715" t="s">
        <v>320</v>
      </c>
      <c r="I2" s="584"/>
      <c r="J2" s="584"/>
      <c r="K2" s="585"/>
      <c r="L2" s="585"/>
      <c r="M2" s="585"/>
      <c r="N2" s="585"/>
      <c r="O2" s="585"/>
      <c r="P2" s="715" t="s">
        <v>320</v>
      </c>
    </row>
    <row r="3" spans="1:25" s="664" customFormat="1" ht="45" customHeight="1">
      <c r="A3" s="1133" t="s">
        <v>90</v>
      </c>
      <c r="B3" s="1130" t="s">
        <v>326</v>
      </c>
      <c r="C3" s="1131"/>
      <c r="D3" s="1227" t="s">
        <v>327</v>
      </c>
      <c r="E3" s="1118"/>
      <c r="F3" s="1227" t="s">
        <v>328</v>
      </c>
      <c r="G3" s="1118"/>
      <c r="H3" s="1133" t="s">
        <v>90</v>
      </c>
      <c r="I3" s="1227" t="s">
        <v>329</v>
      </c>
      <c r="J3" s="1118"/>
      <c r="K3" s="1223" t="s">
        <v>473</v>
      </c>
      <c r="L3" s="1224"/>
      <c r="M3" s="1227" t="s">
        <v>330</v>
      </c>
      <c r="N3" s="1118"/>
      <c r="O3" s="1223" t="s">
        <v>331</v>
      </c>
      <c r="P3" s="1239"/>
    </row>
    <row r="4" spans="1:25" s="664" customFormat="1" ht="45" customHeight="1">
      <c r="A4" s="1115"/>
      <c r="B4" s="773" t="s">
        <v>321</v>
      </c>
      <c r="C4" s="774" t="s">
        <v>322</v>
      </c>
      <c r="D4" s="773" t="s">
        <v>321</v>
      </c>
      <c r="E4" s="774" t="s">
        <v>322</v>
      </c>
      <c r="F4" s="773" t="s">
        <v>321</v>
      </c>
      <c r="G4" s="774" t="s">
        <v>322</v>
      </c>
      <c r="H4" s="1115"/>
      <c r="I4" s="773" t="s">
        <v>321</v>
      </c>
      <c r="J4" s="774" t="s">
        <v>322</v>
      </c>
      <c r="K4" s="773" t="s">
        <v>321</v>
      </c>
      <c r="L4" s="774" t="s">
        <v>322</v>
      </c>
      <c r="M4" s="773" t="s">
        <v>321</v>
      </c>
      <c r="N4" s="774" t="s">
        <v>322</v>
      </c>
      <c r="O4" s="773" t="s">
        <v>321</v>
      </c>
      <c r="P4" s="774" t="s">
        <v>322</v>
      </c>
    </row>
    <row r="5" spans="1:25" s="585" customFormat="1" ht="31.5" customHeight="1">
      <c r="A5" s="338">
        <v>2015</v>
      </c>
      <c r="B5" s="821">
        <v>123206</v>
      </c>
      <c r="C5" s="821">
        <v>83782532</v>
      </c>
      <c r="D5" s="821">
        <v>1479</v>
      </c>
      <c r="E5" s="821">
        <v>19245201</v>
      </c>
      <c r="F5" s="821">
        <v>44</v>
      </c>
      <c r="G5" s="821">
        <v>428943</v>
      </c>
      <c r="H5" s="338">
        <v>2015</v>
      </c>
      <c r="I5" s="821">
        <v>55371</v>
      </c>
      <c r="J5" s="821">
        <v>4120620</v>
      </c>
      <c r="K5" s="821">
        <v>66233</v>
      </c>
      <c r="L5" s="821">
        <v>55344125</v>
      </c>
      <c r="M5" s="821">
        <v>70</v>
      </c>
      <c r="N5" s="821">
        <v>1274928</v>
      </c>
      <c r="O5" s="821">
        <v>9</v>
      </c>
      <c r="P5" s="821">
        <v>103024</v>
      </c>
    </row>
    <row r="6" spans="1:25" s="585" customFormat="1" ht="31.5" customHeight="1">
      <c r="A6" s="338">
        <v>2016</v>
      </c>
      <c r="B6" s="821">
        <v>132879</v>
      </c>
      <c r="C6" s="821">
        <v>90809437</v>
      </c>
      <c r="D6" s="821">
        <v>1502</v>
      </c>
      <c r="E6" s="821">
        <v>22458642</v>
      </c>
      <c r="F6" s="821">
        <v>35</v>
      </c>
      <c r="G6" s="821">
        <v>344524</v>
      </c>
      <c r="H6" s="338">
        <v>2016</v>
      </c>
      <c r="I6" s="821">
        <v>57370</v>
      </c>
      <c r="J6" s="821">
        <v>1279770</v>
      </c>
      <c r="K6" s="821">
        <v>73880</v>
      </c>
      <c r="L6" s="821">
        <v>65110502</v>
      </c>
      <c r="M6" s="821">
        <v>80</v>
      </c>
      <c r="N6" s="821">
        <v>1483476</v>
      </c>
      <c r="O6" s="821">
        <v>12</v>
      </c>
      <c r="P6" s="821">
        <v>132523</v>
      </c>
    </row>
    <row r="7" spans="1:25" s="585" customFormat="1" ht="31.5" customHeight="1">
      <c r="A7" s="844">
        <v>2017</v>
      </c>
      <c r="B7" s="821">
        <v>289295</v>
      </c>
      <c r="C7" s="821">
        <v>110503854</v>
      </c>
      <c r="D7" s="821">
        <v>1588</v>
      </c>
      <c r="E7" s="821">
        <v>21433209</v>
      </c>
      <c r="F7" s="821">
        <v>38</v>
      </c>
      <c r="G7" s="821">
        <v>372647</v>
      </c>
      <c r="H7" s="844">
        <v>2017</v>
      </c>
      <c r="I7" s="821">
        <v>659</v>
      </c>
      <c r="J7" s="821">
        <v>4322269</v>
      </c>
      <c r="K7" s="821">
        <v>286848</v>
      </c>
      <c r="L7" s="821">
        <v>83319440</v>
      </c>
      <c r="M7" s="821">
        <v>162</v>
      </c>
      <c r="N7" s="821">
        <v>1056289</v>
      </c>
      <c r="O7" s="821">
        <v>0</v>
      </c>
      <c r="P7" s="821">
        <v>0</v>
      </c>
    </row>
    <row r="8" spans="1:25" s="798" customFormat="1" ht="31.5" customHeight="1">
      <c r="A8" s="922">
        <v>2018</v>
      </c>
      <c r="B8" s="1007">
        <v>3659994</v>
      </c>
      <c r="C8" s="1007">
        <v>65350311</v>
      </c>
      <c r="D8" s="1007">
        <v>182241</v>
      </c>
      <c r="E8" s="1007">
        <v>12054752</v>
      </c>
      <c r="F8" s="1007">
        <v>6535</v>
      </c>
      <c r="G8" s="1007">
        <v>161218</v>
      </c>
      <c r="H8" s="1005">
        <v>2018</v>
      </c>
      <c r="I8" s="1006">
        <v>319118</v>
      </c>
      <c r="J8" s="1006">
        <v>2532876</v>
      </c>
      <c r="K8" s="1006">
        <v>3119829</v>
      </c>
      <c r="L8" s="1006">
        <v>49418659</v>
      </c>
      <c r="M8" s="1006">
        <v>32271</v>
      </c>
      <c r="N8" s="1006">
        <v>1182806</v>
      </c>
      <c r="O8" s="923">
        <v>0</v>
      </c>
      <c r="P8" s="923">
        <v>0</v>
      </c>
    </row>
    <row r="9" spans="1:25" s="585" customFormat="1" ht="31.5" customHeight="1">
      <c r="A9" s="823">
        <v>2019</v>
      </c>
      <c r="B9" s="981">
        <f t="shared" ref="B9:G9" si="0">SUM(B10:B11)</f>
        <v>67294.62</v>
      </c>
      <c r="C9" s="981">
        <f t="shared" si="0"/>
        <v>105915884</v>
      </c>
      <c r="D9" s="981">
        <f t="shared" si="0"/>
        <v>1267.096</v>
      </c>
      <c r="E9" s="981">
        <f t="shared" si="0"/>
        <v>18714479</v>
      </c>
      <c r="F9" s="981">
        <f t="shared" si="0"/>
        <v>81.900000000000006</v>
      </c>
      <c r="G9" s="981">
        <f t="shared" si="0"/>
        <v>341418</v>
      </c>
      <c r="H9" s="823">
        <v>2019</v>
      </c>
      <c r="I9" s="670">
        <f t="shared" ref="I9:N9" si="1">SUM(I10:I11)</f>
        <v>1599.7</v>
      </c>
      <c r="J9" s="670">
        <f t="shared" si="1"/>
        <v>3558493</v>
      </c>
      <c r="K9" s="670">
        <f t="shared" si="1"/>
        <v>63967.66</v>
      </c>
      <c r="L9" s="670">
        <f t="shared" si="1"/>
        <v>81629481</v>
      </c>
      <c r="M9" s="670">
        <f t="shared" si="1"/>
        <v>378.26400000000001</v>
      </c>
      <c r="N9" s="670">
        <f t="shared" si="1"/>
        <v>1672013</v>
      </c>
      <c r="O9" s="670">
        <v>0</v>
      </c>
      <c r="P9" s="670">
        <v>0</v>
      </c>
    </row>
    <row r="10" spans="1:25" s="585" customFormat="1" ht="24.95" customHeight="1">
      <c r="A10" s="338" t="s">
        <v>332</v>
      </c>
      <c r="B10" s="1008">
        <f>SUM(D10,F10,I10,K10,M10,O10)</f>
        <v>37538.620000000003</v>
      </c>
      <c r="C10" s="1008">
        <f>SUM(E10,G10,J10,L10,N10,P10)</f>
        <v>76925471</v>
      </c>
      <c r="D10" s="1008">
        <v>1267.096</v>
      </c>
      <c r="E10" s="1008">
        <v>18714479</v>
      </c>
      <c r="F10" s="1008">
        <v>81.900000000000006</v>
      </c>
      <c r="G10" s="1008">
        <v>341418</v>
      </c>
      <c r="H10" s="929" t="s">
        <v>396</v>
      </c>
      <c r="I10" s="1010">
        <v>1599.7</v>
      </c>
      <c r="J10" s="1008">
        <v>3558493</v>
      </c>
      <c r="K10" s="1008">
        <v>34211.660000000003</v>
      </c>
      <c r="L10" s="1008">
        <v>52639068</v>
      </c>
      <c r="M10" s="1008">
        <v>378.26400000000001</v>
      </c>
      <c r="N10" s="1008">
        <v>1672013</v>
      </c>
      <c r="O10" s="976">
        <v>0</v>
      </c>
      <c r="P10" s="976">
        <v>0</v>
      </c>
    </row>
    <row r="11" spans="1:25" s="587" customFormat="1" ht="24.95" customHeight="1" thickBot="1">
      <c r="A11" s="372" t="s">
        <v>11</v>
      </c>
      <c r="B11" s="1023">
        <f>SUM(D11,F11,I11,K11,M11,O11)</f>
        <v>29756</v>
      </c>
      <c r="C11" s="1024">
        <f>SUM(E11,G11,J11,L11,N11,P11)</f>
        <v>28990413</v>
      </c>
      <c r="D11" s="1009"/>
      <c r="E11" s="1009"/>
      <c r="F11" s="1009"/>
      <c r="G11" s="1009"/>
      <c r="H11" s="372" t="s">
        <v>11</v>
      </c>
      <c r="I11" s="1011"/>
      <c r="J11" s="1009"/>
      <c r="K11" s="1009">
        <v>29756</v>
      </c>
      <c r="L11" s="1009">
        <v>28990413</v>
      </c>
      <c r="M11" s="1009"/>
      <c r="N11" s="1009"/>
      <c r="O11" s="1009">
        <v>0</v>
      </c>
      <c r="P11" s="1009">
        <v>0</v>
      </c>
    </row>
    <row r="12" spans="1:25" s="589" customFormat="1" ht="24" customHeight="1">
      <c r="A12" s="457" t="s">
        <v>51</v>
      </c>
      <c r="B12" s="456"/>
      <c r="C12" s="456"/>
      <c r="D12" s="456"/>
      <c r="E12" s="865"/>
      <c r="F12" s="456"/>
      <c r="G12" s="865"/>
      <c r="H12" s="457" t="s">
        <v>51</v>
      </c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588"/>
    </row>
    <row r="13" spans="1:25" ht="12.75" customHeight="1">
      <c r="A13" s="590"/>
      <c r="H13" s="590"/>
    </row>
    <row r="14" spans="1:25">
      <c r="A14" s="590"/>
      <c r="H14" s="590"/>
    </row>
    <row r="15" spans="1:25">
      <c r="A15" s="590"/>
      <c r="H15" s="590"/>
    </row>
  </sheetData>
  <mergeCells count="11">
    <mergeCell ref="O3:P3"/>
    <mergeCell ref="A3:A4"/>
    <mergeCell ref="H3:H4"/>
    <mergeCell ref="A1:G1"/>
    <mergeCell ref="B3:C3"/>
    <mergeCell ref="D3:E3"/>
    <mergeCell ref="K3:L3"/>
    <mergeCell ref="H1:P1"/>
    <mergeCell ref="F3:G3"/>
    <mergeCell ref="I3:J3"/>
    <mergeCell ref="M3:N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view="pageBreakPreview" zoomScale="85" zoomScaleNormal="100" zoomScaleSheetLayoutView="75" workbookViewId="0">
      <selection activeCell="F19" sqref="F19"/>
    </sheetView>
  </sheetViews>
  <sheetFormatPr defaultRowHeight="13.5"/>
  <cols>
    <col min="1" max="1" width="7.33203125" style="594" customWidth="1"/>
    <col min="2" max="2" width="9.21875" style="591" customWidth="1"/>
    <col min="3" max="3" width="8.109375" style="592" customWidth="1"/>
    <col min="4" max="4" width="4.77734375" style="593" customWidth="1"/>
    <col min="5" max="5" width="4.77734375" style="591" customWidth="1"/>
    <col min="6" max="6" width="6" style="591" customWidth="1"/>
    <col min="7" max="9" width="6.77734375" style="591" customWidth="1"/>
    <col min="10" max="16" width="6.77734375" style="592" customWidth="1"/>
    <col min="17" max="19" width="8.88671875" style="590"/>
    <col min="20" max="20" width="5.33203125" style="590" customWidth="1"/>
    <col min="21" max="16384" width="8.88671875" style="590"/>
  </cols>
  <sheetData>
    <row r="1" spans="1:16" s="595" customFormat="1" ht="54.95" customHeight="1">
      <c r="A1" s="1299" t="s">
        <v>518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</row>
    <row r="2" spans="1:16" s="457" customFormat="1" ht="21" customHeight="1" thickBot="1">
      <c r="B2" s="584"/>
      <c r="C2" s="585"/>
      <c r="D2" s="459"/>
      <c r="E2" s="584"/>
      <c r="F2" s="584"/>
      <c r="G2" s="584"/>
      <c r="I2" s="584"/>
      <c r="J2" s="585"/>
      <c r="K2" s="585"/>
      <c r="L2" s="585"/>
      <c r="M2" s="1165" t="s">
        <v>480</v>
      </c>
      <c r="N2" s="1225"/>
      <c r="O2" s="1225"/>
      <c r="P2" s="1225"/>
    </row>
    <row r="3" spans="1:16" s="585" customFormat="1" ht="38.25" customHeight="1">
      <c r="A3" s="1133" t="s">
        <v>71</v>
      </c>
      <c r="B3" s="1123" t="s">
        <v>333</v>
      </c>
      <c r="C3" s="1312" t="s">
        <v>334</v>
      </c>
      <c r="D3" s="1227" t="s">
        <v>335</v>
      </c>
      <c r="E3" s="1117"/>
      <c r="F3" s="1118"/>
      <c r="G3" s="1227" t="s">
        <v>338</v>
      </c>
      <c r="H3" s="1117"/>
      <c r="I3" s="1117"/>
      <c r="J3" s="1118"/>
      <c r="K3" s="1313" t="s">
        <v>342</v>
      </c>
      <c r="L3" s="1198"/>
      <c r="M3" s="1314"/>
      <c r="N3" s="1315" t="s">
        <v>343</v>
      </c>
      <c r="O3" s="1267"/>
      <c r="P3" s="1267"/>
    </row>
    <row r="4" spans="1:16" s="585" customFormat="1" ht="66.75" customHeight="1">
      <c r="A4" s="1115"/>
      <c r="B4" s="1124"/>
      <c r="C4" s="1148"/>
      <c r="D4" s="775" t="s">
        <v>339</v>
      </c>
      <c r="E4" s="700" t="s">
        <v>336</v>
      </c>
      <c r="F4" s="775" t="s">
        <v>337</v>
      </c>
      <c r="G4" s="700" t="s">
        <v>474</v>
      </c>
      <c r="H4" s="775" t="s">
        <v>475</v>
      </c>
      <c r="I4" s="700" t="s">
        <v>476</v>
      </c>
      <c r="J4" s="776" t="s">
        <v>477</v>
      </c>
      <c r="K4" s="353" t="s">
        <v>344</v>
      </c>
      <c r="L4" s="353" t="s">
        <v>340</v>
      </c>
      <c r="M4" s="353" t="s">
        <v>341</v>
      </c>
      <c r="N4" s="353" t="s">
        <v>345</v>
      </c>
      <c r="O4" s="706" t="s">
        <v>346</v>
      </c>
      <c r="P4" s="707" t="s">
        <v>347</v>
      </c>
    </row>
    <row r="5" spans="1:16" s="585" customFormat="1" ht="24.95" customHeight="1">
      <c r="A5" s="338">
        <v>2015</v>
      </c>
      <c r="B5" s="822">
        <v>2</v>
      </c>
      <c r="C5" s="821">
        <v>5910</v>
      </c>
      <c r="D5" s="821">
        <v>155</v>
      </c>
      <c r="E5" s="821">
        <v>111</v>
      </c>
      <c r="F5" s="821">
        <v>44</v>
      </c>
      <c r="G5" s="821">
        <v>36296</v>
      </c>
      <c r="H5" s="821">
        <v>71245</v>
      </c>
      <c r="I5" s="821">
        <v>1593</v>
      </c>
      <c r="J5" s="821">
        <v>40577</v>
      </c>
      <c r="K5" s="821">
        <v>209471</v>
      </c>
      <c r="L5" s="821">
        <v>93178</v>
      </c>
      <c r="M5" s="821">
        <v>116293</v>
      </c>
      <c r="N5" s="821">
        <v>402825</v>
      </c>
      <c r="O5" s="821">
        <v>321960</v>
      </c>
      <c r="P5" s="821">
        <v>80865</v>
      </c>
    </row>
    <row r="6" spans="1:16" s="585" customFormat="1" ht="24.95" customHeight="1">
      <c r="A6" s="777">
        <v>2016</v>
      </c>
      <c r="B6" s="822">
        <v>2</v>
      </c>
      <c r="C6" s="821">
        <v>6052</v>
      </c>
      <c r="D6" s="821">
        <v>157</v>
      </c>
      <c r="E6" s="821">
        <v>112</v>
      </c>
      <c r="F6" s="821">
        <v>45</v>
      </c>
      <c r="G6" s="821">
        <v>36571</v>
      </c>
      <c r="H6" s="821">
        <v>71353</v>
      </c>
      <c r="I6" s="821">
        <v>1600</v>
      </c>
      <c r="J6" s="821">
        <v>40612</v>
      </c>
      <c r="K6" s="821">
        <v>209499</v>
      </c>
      <c r="L6" s="821">
        <v>93188</v>
      </c>
      <c r="M6" s="821">
        <v>116311</v>
      </c>
      <c r="N6" s="821">
        <v>406900</v>
      </c>
      <c r="O6" s="821">
        <v>325849</v>
      </c>
      <c r="P6" s="821">
        <v>81051</v>
      </c>
    </row>
    <row r="7" spans="1:16" s="585" customFormat="1" ht="24.95" customHeight="1">
      <c r="A7" s="777">
        <v>2017</v>
      </c>
      <c r="B7" s="822">
        <v>2</v>
      </c>
      <c r="C7" s="821">
        <v>6135</v>
      </c>
      <c r="D7" s="821">
        <v>159</v>
      </c>
      <c r="E7" s="821">
        <v>120</v>
      </c>
      <c r="F7" s="821">
        <v>39</v>
      </c>
      <c r="G7" s="821">
        <v>40513</v>
      </c>
      <c r="H7" s="821">
        <v>118549</v>
      </c>
      <c r="I7" s="821">
        <v>3171</v>
      </c>
      <c r="J7" s="821">
        <v>62341</v>
      </c>
      <c r="K7" s="821">
        <v>137735</v>
      </c>
      <c r="L7" s="821">
        <v>132199</v>
      </c>
      <c r="M7" s="821">
        <v>5536</v>
      </c>
      <c r="N7" s="821">
        <v>528896</v>
      </c>
      <c r="O7" s="821">
        <v>435307</v>
      </c>
      <c r="P7" s="821">
        <v>93589</v>
      </c>
    </row>
    <row r="8" spans="1:16" s="798" customFormat="1" ht="24.95" customHeight="1">
      <c r="A8" s="1014">
        <v>2018</v>
      </c>
      <c r="B8" s="1012">
        <v>2</v>
      </c>
      <c r="C8" s="1015">
        <v>6340</v>
      </c>
      <c r="D8" s="1015">
        <v>169</v>
      </c>
      <c r="E8" s="1015">
        <v>127</v>
      </c>
      <c r="F8" s="1015">
        <v>42</v>
      </c>
      <c r="G8" s="1015">
        <v>42819</v>
      </c>
      <c r="H8" s="1015">
        <v>137047</v>
      </c>
      <c r="I8" s="1015">
        <v>1324</v>
      </c>
      <c r="J8" s="1015">
        <v>65079</v>
      </c>
      <c r="K8" s="1015">
        <v>144050</v>
      </c>
      <c r="L8" s="1015">
        <v>124778</v>
      </c>
      <c r="M8" s="1015">
        <v>19272</v>
      </c>
      <c r="N8" s="1015">
        <v>558427</v>
      </c>
      <c r="O8" s="1015">
        <v>456037</v>
      </c>
      <c r="P8" s="1015">
        <v>102390</v>
      </c>
    </row>
    <row r="9" spans="1:16" s="585" customFormat="1" ht="24.95" customHeight="1">
      <c r="A9" s="664">
        <v>2019</v>
      </c>
      <c r="B9" s="803">
        <f>SUM(B10:B11)</f>
        <v>2</v>
      </c>
      <c r="C9" s="1013">
        <f t="shared" ref="C9:P9" si="0">SUM(C10:C11)</f>
        <v>6342</v>
      </c>
      <c r="D9" s="1013">
        <f t="shared" si="0"/>
        <v>170</v>
      </c>
      <c r="E9" s="1013">
        <f t="shared" si="0"/>
        <v>125</v>
      </c>
      <c r="F9" s="1013">
        <f t="shared" si="0"/>
        <v>45</v>
      </c>
      <c r="G9" s="1013">
        <f t="shared" si="0"/>
        <v>46011</v>
      </c>
      <c r="H9" s="1013">
        <f t="shared" si="0"/>
        <v>113369</v>
      </c>
      <c r="I9" s="1013">
        <f t="shared" si="0"/>
        <v>2366</v>
      </c>
      <c r="J9" s="1013">
        <f t="shared" si="0"/>
        <v>77409</v>
      </c>
      <c r="K9" s="1013">
        <f t="shared" si="0"/>
        <v>749866</v>
      </c>
      <c r="L9" s="1013">
        <f t="shared" si="0"/>
        <v>511811</v>
      </c>
      <c r="M9" s="1013">
        <f t="shared" si="0"/>
        <v>198055</v>
      </c>
      <c r="N9" s="1013">
        <f t="shared" si="0"/>
        <v>630699</v>
      </c>
      <c r="O9" s="1013">
        <f t="shared" si="0"/>
        <v>455508</v>
      </c>
      <c r="P9" s="1013">
        <f t="shared" si="0"/>
        <v>175191</v>
      </c>
    </row>
    <row r="10" spans="1:16" s="585" customFormat="1" ht="24.95" customHeight="1">
      <c r="A10" s="338" t="s">
        <v>10</v>
      </c>
      <c r="B10" s="1010">
        <v>1</v>
      </c>
      <c r="C10" s="1008">
        <v>3807</v>
      </c>
      <c r="D10" s="1008">
        <v>125</v>
      </c>
      <c r="E10" s="1008">
        <v>92</v>
      </c>
      <c r="F10" s="1008">
        <v>33</v>
      </c>
      <c r="G10" s="1008">
        <v>31672</v>
      </c>
      <c r="H10" s="1008">
        <v>80831</v>
      </c>
      <c r="I10" s="1008">
        <v>2366</v>
      </c>
      <c r="J10" s="1008">
        <v>42651</v>
      </c>
      <c r="K10" s="1008">
        <v>633136</v>
      </c>
      <c r="L10" s="1008">
        <v>439386</v>
      </c>
      <c r="M10" s="1008">
        <v>193750</v>
      </c>
      <c r="N10" s="1008">
        <v>528885</v>
      </c>
      <c r="O10" s="1008">
        <v>440324</v>
      </c>
      <c r="P10" s="1008">
        <v>88561</v>
      </c>
    </row>
    <row r="11" spans="1:16" s="587" customFormat="1" ht="24.95" customHeight="1" thickBot="1">
      <c r="A11" s="372" t="s">
        <v>11</v>
      </c>
      <c r="B11" s="994">
        <v>1</v>
      </c>
      <c r="C11" s="993">
        <v>2535</v>
      </c>
      <c r="D11" s="993">
        <v>45</v>
      </c>
      <c r="E11" s="993">
        <v>33</v>
      </c>
      <c r="F11" s="993">
        <v>12</v>
      </c>
      <c r="G11" s="993">
        <v>14339</v>
      </c>
      <c r="H11" s="993">
        <v>32538</v>
      </c>
      <c r="I11" s="993">
        <v>0</v>
      </c>
      <c r="J11" s="993">
        <v>34758</v>
      </c>
      <c r="K11" s="993">
        <v>116730</v>
      </c>
      <c r="L11" s="993">
        <v>72425</v>
      </c>
      <c r="M11" s="993">
        <v>4305</v>
      </c>
      <c r="N11" s="993">
        <v>101814</v>
      </c>
      <c r="O11" s="993">
        <v>15184</v>
      </c>
      <c r="P11" s="993">
        <v>86630</v>
      </c>
    </row>
    <row r="12" spans="1:16" s="457" customFormat="1" ht="24.95" customHeight="1">
      <c r="A12" s="457" t="s">
        <v>51</v>
      </c>
      <c r="B12" s="596"/>
      <c r="C12" s="597"/>
      <c r="D12" s="598"/>
      <c r="E12" s="596"/>
      <c r="F12" s="596"/>
      <c r="G12" s="596"/>
      <c r="H12" s="596"/>
      <c r="I12" s="596"/>
      <c r="J12" s="597"/>
      <c r="K12" s="597"/>
      <c r="L12" s="597"/>
      <c r="M12" s="597"/>
      <c r="N12" s="597"/>
      <c r="O12" s="597"/>
      <c r="P12" s="597"/>
    </row>
    <row r="13" spans="1:16">
      <c r="A13" s="590"/>
    </row>
    <row r="14" spans="1:16">
      <c r="A14" s="590"/>
    </row>
  </sheetData>
  <mergeCells count="9">
    <mergeCell ref="A1:P1"/>
    <mergeCell ref="G3:J3"/>
    <mergeCell ref="B3:B4"/>
    <mergeCell ref="C3:C4"/>
    <mergeCell ref="D3:F3"/>
    <mergeCell ref="K3:M3"/>
    <mergeCell ref="N3:P3"/>
    <mergeCell ref="A3:A4"/>
    <mergeCell ref="M2:P2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view="pageBreakPreview" zoomScale="85" zoomScaleNormal="100" zoomScaleSheetLayoutView="75" workbookViewId="0">
      <selection activeCell="B9" sqref="B9"/>
    </sheetView>
  </sheetViews>
  <sheetFormatPr defaultRowHeight="13.5"/>
  <cols>
    <col min="1" max="1" width="6.33203125" style="337" customWidth="1"/>
    <col min="2" max="2" width="6.6640625" style="315" customWidth="1"/>
    <col min="3" max="3" width="6.6640625" style="316" customWidth="1"/>
    <col min="4" max="4" width="6.6640625" style="317" customWidth="1"/>
    <col min="5" max="9" width="6.6640625" style="315" customWidth="1"/>
    <col min="10" max="17" width="6.6640625" style="316" customWidth="1"/>
    <col min="18" max="20" width="8.88671875" style="318"/>
    <col min="21" max="21" width="5.33203125" style="318" customWidth="1"/>
    <col min="22" max="16384" width="8.88671875" style="318"/>
  </cols>
  <sheetData>
    <row r="1" spans="1:57" s="804" customFormat="1" ht="54.95" customHeight="1">
      <c r="A1" s="1127" t="s">
        <v>519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</row>
    <row r="2" spans="1:57" s="321" customFormat="1" ht="21" customHeight="1" thickBot="1">
      <c r="A2" s="457"/>
      <c r="B2" s="458"/>
      <c r="C2" s="352"/>
      <c r="D2" s="459"/>
      <c r="E2" s="458"/>
      <c r="F2" s="458"/>
      <c r="G2" s="458"/>
      <c r="H2" s="458"/>
      <c r="I2" s="457"/>
      <c r="J2" s="352"/>
      <c r="K2" s="352"/>
      <c r="L2" s="1165" t="s">
        <v>357</v>
      </c>
      <c r="M2" s="1225"/>
      <c r="N2" s="1225"/>
      <c r="O2" s="1225"/>
      <c r="P2" s="1225"/>
      <c r="Q2" s="1225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</row>
    <row r="3" spans="1:57" s="323" customFormat="1" ht="31.5" customHeight="1">
      <c r="A3" s="1133" t="s">
        <v>36</v>
      </c>
      <c r="B3" s="1316" t="s">
        <v>348</v>
      </c>
      <c r="C3" s="1193"/>
      <c r="D3" s="1193"/>
      <c r="E3" s="1194"/>
      <c r="F3" s="1316" t="s">
        <v>353</v>
      </c>
      <c r="G3" s="1193"/>
      <c r="H3" s="1193"/>
      <c r="I3" s="1194"/>
      <c r="J3" s="1317" t="s">
        <v>359</v>
      </c>
      <c r="K3" s="1193"/>
      <c r="L3" s="1193"/>
      <c r="M3" s="1194"/>
      <c r="N3" s="1316" t="s">
        <v>354</v>
      </c>
      <c r="O3" s="1193"/>
      <c r="P3" s="1193"/>
      <c r="Q3" s="1194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</row>
    <row r="4" spans="1:57" s="323" customFormat="1" ht="42.75" customHeight="1">
      <c r="A4" s="1115"/>
      <c r="B4" s="778" t="s">
        <v>349</v>
      </c>
      <c r="C4" s="779" t="s">
        <v>350</v>
      </c>
      <c r="D4" s="778" t="s">
        <v>351</v>
      </c>
      <c r="E4" s="780" t="s">
        <v>352</v>
      </c>
      <c r="F4" s="778" t="s">
        <v>349</v>
      </c>
      <c r="G4" s="779" t="s">
        <v>350</v>
      </c>
      <c r="H4" s="778" t="s">
        <v>351</v>
      </c>
      <c r="I4" s="780" t="s">
        <v>352</v>
      </c>
      <c r="J4" s="778" t="s">
        <v>349</v>
      </c>
      <c r="K4" s="779" t="s">
        <v>350</v>
      </c>
      <c r="L4" s="778" t="s">
        <v>351</v>
      </c>
      <c r="M4" s="780" t="s">
        <v>352</v>
      </c>
      <c r="N4" s="778" t="s">
        <v>349</v>
      </c>
      <c r="O4" s="779" t="s">
        <v>350</v>
      </c>
      <c r="P4" s="778" t="s">
        <v>351</v>
      </c>
      <c r="Q4" s="780" t="s">
        <v>352</v>
      </c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</row>
    <row r="5" spans="1:57" s="323" customFormat="1" ht="31.5" customHeight="1">
      <c r="A5" s="338">
        <v>2015</v>
      </c>
      <c r="B5" s="1085">
        <v>139</v>
      </c>
      <c r="C5" s="1080">
        <v>1426</v>
      </c>
      <c r="D5" s="1080">
        <v>988</v>
      </c>
      <c r="E5" s="1080">
        <v>4888</v>
      </c>
      <c r="F5" s="1080">
        <v>13</v>
      </c>
      <c r="G5" s="1080">
        <v>46</v>
      </c>
      <c r="H5" s="1080">
        <v>38</v>
      </c>
      <c r="I5" s="1080">
        <v>178</v>
      </c>
      <c r="J5" s="1080">
        <v>126</v>
      </c>
      <c r="K5" s="1080">
        <v>1380</v>
      </c>
      <c r="L5" s="1080">
        <v>950</v>
      </c>
      <c r="M5" s="1080">
        <v>4710</v>
      </c>
      <c r="N5" s="1079">
        <v>0</v>
      </c>
      <c r="O5" s="1079">
        <v>0</v>
      </c>
      <c r="P5" s="1079">
        <v>0</v>
      </c>
      <c r="Q5" s="1079">
        <v>0</v>
      </c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</row>
    <row r="6" spans="1:57" s="323" customFormat="1" ht="31.5" customHeight="1">
      <c r="A6" s="338">
        <v>2016</v>
      </c>
      <c r="B6" s="1085">
        <v>181</v>
      </c>
      <c r="C6" s="1080">
        <v>1106</v>
      </c>
      <c r="D6" s="1080">
        <v>807</v>
      </c>
      <c r="E6" s="1080">
        <v>4629</v>
      </c>
      <c r="F6" s="1080">
        <v>18</v>
      </c>
      <c r="G6" s="1080">
        <v>49</v>
      </c>
      <c r="H6" s="1080">
        <v>43</v>
      </c>
      <c r="I6" s="1080">
        <v>193</v>
      </c>
      <c r="J6" s="1080">
        <v>163</v>
      </c>
      <c r="K6" s="1080">
        <v>1057</v>
      </c>
      <c r="L6" s="1080">
        <v>764</v>
      </c>
      <c r="M6" s="1080">
        <v>4436</v>
      </c>
      <c r="N6" s="1079">
        <v>0</v>
      </c>
      <c r="O6" s="1079">
        <v>0</v>
      </c>
      <c r="P6" s="1079">
        <v>0</v>
      </c>
      <c r="Q6" s="1079">
        <v>0</v>
      </c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</row>
    <row r="7" spans="1:57" s="323" customFormat="1" ht="31.5" customHeight="1">
      <c r="A7" s="844">
        <v>2017</v>
      </c>
      <c r="B7" s="1085">
        <v>200</v>
      </c>
      <c r="C7" s="1080">
        <v>1210</v>
      </c>
      <c r="D7" s="1080">
        <v>928</v>
      </c>
      <c r="E7" s="1080">
        <v>4140</v>
      </c>
      <c r="F7" s="1080">
        <v>22</v>
      </c>
      <c r="G7" s="1080">
        <v>56</v>
      </c>
      <c r="H7" s="1080">
        <v>44.5</v>
      </c>
      <c r="I7" s="1080">
        <v>300</v>
      </c>
      <c r="J7" s="1080">
        <v>178</v>
      </c>
      <c r="K7" s="1080">
        <v>1154</v>
      </c>
      <c r="L7" s="1080">
        <v>883.6</v>
      </c>
      <c r="M7" s="1080">
        <v>3840</v>
      </c>
      <c r="N7" s="1079">
        <v>0</v>
      </c>
      <c r="O7" s="1079">
        <v>0</v>
      </c>
      <c r="P7" s="1079">
        <v>0</v>
      </c>
      <c r="Q7" s="1079">
        <v>0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</row>
    <row r="8" spans="1:57" s="323" customFormat="1" ht="31.5" customHeight="1">
      <c r="A8" s="922">
        <v>2018</v>
      </c>
      <c r="B8" s="1085">
        <f t="shared" ref="B8:E9" si="0">SUM(F8,J8,N8)</f>
        <v>192</v>
      </c>
      <c r="C8" s="1080">
        <f t="shared" si="0"/>
        <v>1090</v>
      </c>
      <c r="D8" s="1080">
        <f t="shared" si="0"/>
        <v>854</v>
      </c>
      <c r="E8" s="1080">
        <f t="shared" si="0"/>
        <v>5793</v>
      </c>
      <c r="F8" s="1079">
        <v>37</v>
      </c>
      <c r="G8" s="1079">
        <v>77</v>
      </c>
      <c r="H8" s="1079">
        <v>48</v>
      </c>
      <c r="I8" s="1079">
        <v>319</v>
      </c>
      <c r="J8" s="1079">
        <v>155</v>
      </c>
      <c r="K8" s="1079">
        <v>1013</v>
      </c>
      <c r="L8" s="1079">
        <v>806</v>
      </c>
      <c r="M8" s="1079">
        <v>5474</v>
      </c>
      <c r="N8" s="1079">
        <v>0</v>
      </c>
      <c r="O8" s="1079">
        <v>0</v>
      </c>
      <c r="P8" s="1079">
        <v>0</v>
      </c>
      <c r="Q8" s="1079">
        <v>0</v>
      </c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</row>
    <row r="9" spans="1:57" s="323" customFormat="1" ht="31.5" customHeight="1" thickBot="1">
      <c r="A9" s="701">
        <v>2019</v>
      </c>
      <c r="B9" s="1088">
        <f t="shared" si="0"/>
        <v>237</v>
      </c>
      <c r="C9" s="1089">
        <f t="shared" si="0"/>
        <v>831</v>
      </c>
      <c r="D9" s="1089">
        <f t="shared" si="0"/>
        <v>926</v>
      </c>
      <c r="E9" s="1089">
        <f t="shared" si="0"/>
        <v>6797</v>
      </c>
      <c r="F9" s="1086">
        <v>42</v>
      </c>
      <c r="G9" s="1086">
        <v>73</v>
      </c>
      <c r="H9" s="1086">
        <v>50.5</v>
      </c>
      <c r="I9" s="1086">
        <v>334</v>
      </c>
      <c r="J9" s="1086">
        <v>195</v>
      </c>
      <c r="K9" s="1086">
        <v>758</v>
      </c>
      <c r="L9" s="1087">
        <v>875.5</v>
      </c>
      <c r="M9" s="1086">
        <v>6463</v>
      </c>
      <c r="N9" s="1086">
        <v>0</v>
      </c>
      <c r="O9" s="1086">
        <v>0</v>
      </c>
      <c r="P9" s="1086">
        <v>0</v>
      </c>
      <c r="Q9" s="1086">
        <v>0</v>
      </c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</row>
    <row r="10" spans="1:57" s="331" customFormat="1" ht="24" customHeight="1">
      <c r="A10" s="460" t="s">
        <v>17</v>
      </c>
      <c r="B10" s="456"/>
      <c r="C10" s="456"/>
      <c r="D10" s="456"/>
      <c r="E10" s="456"/>
      <c r="F10" s="456"/>
      <c r="G10" s="456"/>
      <c r="H10" s="456"/>
      <c r="I10" s="456"/>
      <c r="J10" s="460"/>
      <c r="K10" s="456"/>
      <c r="L10" s="456"/>
      <c r="M10" s="456"/>
      <c r="N10" s="456"/>
      <c r="O10" s="456"/>
      <c r="P10" s="456"/>
      <c r="Q10" s="456"/>
      <c r="R10" s="328"/>
      <c r="S10" s="328"/>
      <c r="T10" s="328"/>
      <c r="U10" s="328"/>
      <c r="V10" s="328"/>
      <c r="W10" s="328"/>
      <c r="X10" s="328"/>
      <c r="Y10" s="328"/>
      <c r="Z10" s="329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</row>
    <row r="11" spans="1:57" ht="12.75" customHeight="1">
      <c r="A11" s="332"/>
      <c r="B11" s="333"/>
      <c r="C11" s="334"/>
      <c r="D11" s="335"/>
      <c r="E11" s="333"/>
      <c r="F11" s="333"/>
      <c r="G11" s="333"/>
      <c r="H11" s="333"/>
      <c r="I11" s="333"/>
      <c r="J11" s="334"/>
      <c r="K11" s="334"/>
      <c r="L11" s="334"/>
      <c r="M11" s="334"/>
      <c r="N11" s="334"/>
      <c r="O11" s="334"/>
      <c r="P11" s="334"/>
      <c r="Q11" s="334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</row>
    <row r="12" spans="1:57">
      <c r="A12" s="332"/>
      <c r="B12" s="333"/>
      <c r="C12" s="334"/>
      <c r="D12" s="335"/>
      <c r="E12" s="333"/>
      <c r="F12" s="333"/>
      <c r="G12" s="333"/>
      <c r="H12" s="333"/>
      <c r="I12" s="333"/>
      <c r="J12" s="334"/>
      <c r="K12" s="334"/>
      <c r="L12" s="334"/>
      <c r="M12" s="334"/>
      <c r="N12" s="334"/>
      <c r="O12" s="334"/>
      <c r="P12" s="334"/>
      <c r="Q12" s="334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</row>
    <row r="13" spans="1:57">
      <c r="A13" s="332"/>
      <c r="B13" s="333"/>
      <c r="C13" s="334"/>
      <c r="D13" s="335"/>
      <c r="E13" s="333"/>
      <c r="F13" s="333"/>
      <c r="G13" s="333"/>
      <c r="H13" s="333"/>
      <c r="I13" s="333"/>
      <c r="J13" s="334"/>
      <c r="K13" s="334"/>
      <c r="L13" s="334"/>
      <c r="M13" s="334"/>
      <c r="N13" s="334"/>
      <c r="O13" s="334"/>
      <c r="P13" s="334"/>
      <c r="Q13" s="334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</row>
    <row r="14" spans="1:57">
      <c r="A14" s="336"/>
      <c r="B14" s="333"/>
      <c r="C14" s="334"/>
      <c r="D14" s="335"/>
      <c r="E14" s="333"/>
      <c r="F14" s="333"/>
      <c r="G14" s="333"/>
      <c r="H14" s="333"/>
      <c r="I14" s="333"/>
      <c r="J14" s="334"/>
      <c r="K14" s="334"/>
      <c r="L14" s="334"/>
      <c r="M14" s="334"/>
      <c r="N14" s="334"/>
      <c r="O14" s="334"/>
      <c r="P14" s="334"/>
      <c r="Q14" s="334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</row>
    <row r="15" spans="1:57">
      <c r="A15" s="336"/>
      <c r="B15" s="333"/>
      <c r="C15" s="334"/>
      <c r="D15" s="335"/>
      <c r="E15" s="333"/>
      <c r="F15" s="333"/>
      <c r="G15" s="333"/>
      <c r="H15" s="333"/>
      <c r="I15" s="333"/>
      <c r="J15" s="334"/>
      <c r="K15" s="334"/>
      <c r="L15" s="334"/>
      <c r="M15" s="334"/>
      <c r="N15" s="334"/>
      <c r="O15" s="334"/>
      <c r="P15" s="334"/>
      <c r="Q15" s="334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</row>
    <row r="16" spans="1:57">
      <c r="A16" s="336"/>
      <c r="B16" s="333"/>
      <c r="C16" s="334"/>
      <c r="D16" s="335"/>
      <c r="E16" s="333"/>
      <c r="F16" s="333"/>
      <c r="G16" s="333"/>
      <c r="H16" s="333"/>
      <c r="I16" s="333"/>
      <c r="J16" s="334"/>
      <c r="K16" s="334"/>
      <c r="L16" s="334"/>
      <c r="M16" s="334"/>
      <c r="N16" s="334"/>
      <c r="O16" s="334"/>
      <c r="P16" s="334"/>
      <c r="Q16" s="334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</row>
    <row r="17" spans="1:57">
      <c r="A17" s="336"/>
      <c r="B17" s="333"/>
      <c r="C17" s="334"/>
      <c r="D17" s="335"/>
      <c r="E17" s="333"/>
      <c r="F17" s="333"/>
      <c r="G17" s="333"/>
      <c r="H17" s="333"/>
      <c r="I17" s="333"/>
      <c r="J17" s="334"/>
      <c r="K17" s="334"/>
      <c r="L17" s="334"/>
      <c r="M17" s="334"/>
      <c r="N17" s="334"/>
      <c r="O17" s="334"/>
      <c r="P17" s="334"/>
      <c r="Q17" s="334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</row>
    <row r="18" spans="1:57">
      <c r="A18" s="336"/>
      <c r="B18" s="333"/>
      <c r="C18" s="334"/>
      <c r="D18" s="335"/>
      <c r="E18" s="333"/>
      <c r="F18" s="333"/>
      <c r="G18" s="333"/>
      <c r="H18" s="333"/>
      <c r="I18" s="333"/>
      <c r="J18" s="334"/>
      <c r="K18" s="334"/>
      <c r="L18" s="334"/>
      <c r="M18" s="334"/>
      <c r="N18" s="334"/>
      <c r="O18" s="334"/>
      <c r="P18" s="334"/>
      <c r="Q18" s="334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</row>
    <row r="19" spans="1:57">
      <c r="A19" s="336"/>
      <c r="B19" s="333"/>
      <c r="C19" s="334"/>
      <c r="D19" s="335"/>
      <c r="E19" s="333"/>
      <c r="F19" s="333"/>
      <c r="G19" s="333"/>
      <c r="H19" s="333"/>
      <c r="I19" s="333"/>
      <c r="J19" s="334"/>
      <c r="K19" s="334"/>
      <c r="L19" s="334"/>
      <c r="M19" s="334"/>
      <c r="N19" s="334"/>
      <c r="O19" s="334"/>
      <c r="P19" s="334"/>
      <c r="Q19" s="334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</row>
    <row r="20" spans="1:57">
      <c r="A20" s="336"/>
      <c r="B20" s="333"/>
      <c r="C20" s="334"/>
      <c r="D20" s="335"/>
      <c r="E20" s="333"/>
      <c r="F20" s="333"/>
      <c r="G20" s="333"/>
      <c r="H20" s="333"/>
      <c r="I20" s="333"/>
      <c r="J20" s="334"/>
      <c r="K20" s="334"/>
      <c r="L20" s="334"/>
      <c r="M20" s="334"/>
      <c r="N20" s="334"/>
      <c r="O20" s="334"/>
      <c r="P20" s="334"/>
      <c r="Q20" s="334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</row>
    <row r="21" spans="1:57">
      <c r="A21" s="336"/>
      <c r="B21" s="333"/>
      <c r="C21" s="334"/>
      <c r="D21" s="335"/>
      <c r="E21" s="333"/>
      <c r="F21" s="333"/>
      <c r="G21" s="333"/>
      <c r="H21" s="333"/>
      <c r="I21" s="333"/>
      <c r="J21" s="334"/>
      <c r="K21" s="334"/>
      <c r="L21" s="334"/>
      <c r="M21" s="334"/>
      <c r="N21" s="334"/>
      <c r="O21" s="334"/>
      <c r="P21" s="334"/>
      <c r="Q21" s="334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</row>
    <row r="22" spans="1:57">
      <c r="A22" s="336"/>
      <c r="B22" s="333"/>
      <c r="C22" s="334"/>
      <c r="D22" s="335"/>
      <c r="E22" s="333"/>
      <c r="F22" s="333"/>
      <c r="G22" s="333"/>
      <c r="H22" s="333"/>
      <c r="I22" s="333"/>
      <c r="J22" s="334"/>
      <c r="K22" s="334"/>
      <c r="L22" s="334"/>
      <c r="M22" s="334"/>
      <c r="N22" s="334"/>
      <c r="O22" s="334"/>
      <c r="P22" s="334"/>
      <c r="Q22" s="334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</row>
    <row r="23" spans="1:57">
      <c r="A23" s="336"/>
      <c r="B23" s="333"/>
      <c r="C23" s="334"/>
      <c r="D23" s="335"/>
      <c r="E23" s="333"/>
      <c r="F23" s="333"/>
      <c r="G23" s="333"/>
      <c r="H23" s="333"/>
      <c r="I23" s="333"/>
      <c r="J23" s="334"/>
      <c r="K23" s="334"/>
      <c r="L23" s="334"/>
      <c r="M23" s="334"/>
      <c r="N23" s="334"/>
      <c r="O23" s="334"/>
      <c r="P23" s="334"/>
      <c r="Q23" s="334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</row>
    <row r="24" spans="1:57">
      <c r="A24" s="336"/>
      <c r="B24" s="333"/>
      <c r="C24" s="334"/>
      <c r="D24" s="335"/>
      <c r="E24" s="333"/>
      <c r="F24" s="333"/>
      <c r="G24" s="333"/>
      <c r="H24" s="333"/>
      <c r="I24" s="333"/>
      <c r="J24" s="334"/>
      <c r="K24" s="334"/>
      <c r="L24" s="334"/>
      <c r="M24" s="334"/>
      <c r="N24" s="334"/>
      <c r="O24" s="334"/>
      <c r="P24" s="334"/>
      <c r="Q24" s="334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</row>
    <row r="25" spans="1:57">
      <c r="A25" s="336"/>
      <c r="B25" s="333"/>
      <c r="C25" s="334"/>
      <c r="D25" s="335"/>
      <c r="E25" s="333"/>
      <c r="F25" s="333"/>
      <c r="G25" s="333"/>
      <c r="H25" s="333"/>
      <c r="I25" s="333"/>
      <c r="J25" s="334"/>
      <c r="K25" s="334"/>
      <c r="L25" s="334"/>
      <c r="M25" s="334"/>
      <c r="N25" s="334"/>
      <c r="O25" s="334"/>
      <c r="P25" s="334"/>
      <c r="Q25" s="334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</row>
  </sheetData>
  <mergeCells count="7">
    <mergeCell ref="A1:Q1"/>
    <mergeCell ref="L2:Q2"/>
    <mergeCell ref="F3:I3"/>
    <mergeCell ref="J3:M3"/>
    <mergeCell ref="N3:Q3"/>
    <mergeCell ref="A3:A4"/>
    <mergeCell ref="B3:E3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62" firstPageNumber="116" orientation="portrait" useFirstPageNumber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view="pageBreakPreview" zoomScale="85" zoomScaleNormal="100" zoomScaleSheetLayoutView="85" workbookViewId="0">
      <selection activeCell="K14" sqref="K14"/>
    </sheetView>
  </sheetViews>
  <sheetFormatPr defaultRowHeight="13.5"/>
  <cols>
    <col min="2" max="12" width="5.77734375" style="582" customWidth="1"/>
    <col min="13" max="13" width="5.77734375" style="669" customWidth="1"/>
    <col min="14" max="14" width="10.33203125" customWidth="1"/>
    <col min="15" max="23" width="7.44140625" style="582" customWidth="1"/>
  </cols>
  <sheetData>
    <row r="1" spans="1:26" s="806" customFormat="1" ht="44.25" customHeight="1">
      <c r="A1" s="1318" t="s">
        <v>520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318" t="s">
        <v>521</v>
      </c>
      <c r="O1" s="1127"/>
      <c r="P1" s="1127"/>
      <c r="Q1" s="1127"/>
      <c r="R1" s="1127"/>
      <c r="S1" s="1127"/>
      <c r="T1" s="1127"/>
      <c r="U1" s="1127"/>
      <c r="V1" s="1127"/>
      <c r="W1" s="1127"/>
      <c r="X1" s="805"/>
      <c r="Y1" s="805"/>
      <c r="Z1" s="805"/>
    </row>
    <row r="2" spans="1:26" s="436" customFormat="1" ht="17.25" thickBo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667" t="s">
        <v>357</v>
      </c>
      <c r="O2" s="807"/>
      <c r="P2" s="807"/>
      <c r="Q2" s="807"/>
      <c r="R2" s="807"/>
      <c r="S2" s="807"/>
      <c r="T2" s="807"/>
      <c r="U2" s="807"/>
      <c r="V2" s="807"/>
      <c r="W2" s="663" t="s">
        <v>357</v>
      </c>
    </row>
    <row r="3" spans="1:26" s="463" customFormat="1" ht="30" customHeight="1">
      <c r="A3" s="1206" t="s">
        <v>36</v>
      </c>
      <c r="B3" s="1223" t="s">
        <v>355</v>
      </c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06" t="s">
        <v>36</v>
      </c>
      <c r="O3" s="1242" t="s">
        <v>356</v>
      </c>
      <c r="P3" s="1206"/>
      <c r="Q3" s="1206"/>
      <c r="R3" s="1206"/>
      <c r="S3" s="1206"/>
      <c r="T3" s="1206"/>
      <c r="U3" s="1206"/>
      <c r="V3" s="1206"/>
      <c r="W3" s="1207"/>
    </row>
    <row r="4" spans="1:26" s="463" customFormat="1" ht="30" customHeight="1">
      <c r="A4" s="1243"/>
      <c r="B4" s="1246" t="s">
        <v>358</v>
      </c>
      <c r="C4" s="1243"/>
      <c r="D4" s="1243"/>
      <c r="E4" s="1243"/>
      <c r="F4" s="1246" t="s">
        <v>353</v>
      </c>
      <c r="G4" s="1243"/>
      <c r="H4" s="1243"/>
      <c r="I4" s="1243"/>
      <c r="J4" s="1246" t="s">
        <v>359</v>
      </c>
      <c r="K4" s="1243"/>
      <c r="L4" s="1243"/>
      <c r="M4" s="1243"/>
      <c r="N4" s="1243"/>
      <c r="O4" s="1246" t="s">
        <v>111</v>
      </c>
      <c r="P4" s="1243"/>
      <c r="Q4" s="1243"/>
      <c r="R4" s="1246" t="s">
        <v>361</v>
      </c>
      <c r="S4" s="1243"/>
      <c r="T4" s="1243"/>
      <c r="U4" s="1246" t="s">
        <v>360</v>
      </c>
      <c r="V4" s="1243"/>
      <c r="W4" s="1319"/>
    </row>
    <row r="5" spans="1:26" s="463" customFormat="1" ht="55.5" customHeight="1">
      <c r="A5" s="1243"/>
      <c r="B5" s="778" t="s">
        <v>349</v>
      </c>
      <c r="C5" s="779" t="s">
        <v>350</v>
      </c>
      <c r="D5" s="778" t="s">
        <v>351</v>
      </c>
      <c r="E5" s="780" t="s">
        <v>478</v>
      </c>
      <c r="F5" s="778" t="s">
        <v>349</v>
      </c>
      <c r="G5" s="779" t="s">
        <v>350</v>
      </c>
      <c r="H5" s="778" t="s">
        <v>351</v>
      </c>
      <c r="I5" s="780" t="s">
        <v>478</v>
      </c>
      <c r="J5" s="778" t="s">
        <v>349</v>
      </c>
      <c r="K5" s="779" t="s">
        <v>350</v>
      </c>
      <c r="L5" s="778" t="s">
        <v>351</v>
      </c>
      <c r="M5" s="780" t="s">
        <v>478</v>
      </c>
      <c r="N5" s="1243"/>
      <c r="O5" s="674" t="s">
        <v>349</v>
      </c>
      <c r="P5" s="674" t="s">
        <v>350</v>
      </c>
      <c r="Q5" s="674" t="s">
        <v>478</v>
      </c>
      <c r="R5" s="739" t="s">
        <v>349</v>
      </c>
      <c r="S5" s="739" t="s">
        <v>350</v>
      </c>
      <c r="T5" s="739" t="s">
        <v>478</v>
      </c>
      <c r="U5" s="739" t="s">
        <v>349</v>
      </c>
      <c r="V5" s="739" t="s">
        <v>350</v>
      </c>
      <c r="W5" s="739" t="s">
        <v>478</v>
      </c>
    </row>
    <row r="6" spans="1:26" s="834" customFormat="1" ht="24.95" customHeight="1">
      <c r="A6" s="835">
        <v>2015</v>
      </c>
      <c r="B6" s="836">
        <v>164</v>
      </c>
      <c r="C6" s="836">
        <v>952</v>
      </c>
      <c r="D6" s="836">
        <v>722.7</v>
      </c>
      <c r="E6" s="832">
        <v>4549.8999999999996</v>
      </c>
      <c r="F6" s="836">
        <v>16</v>
      </c>
      <c r="G6" s="836">
        <v>50</v>
      </c>
      <c r="H6" s="836">
        <v>46</v>
      </c>
      <c r="I6" s="836">
        <v>422.9</v>
      </c>
      <c r="J6" s="836">
        <v>148</v>
      </c>
      <c r="K6" s="836">
        <v>902</v>
      </c>
      <c r="L6" s="836">
        <v>676.7</v>
      </c>
      <c r="M6" s="833">
        <v>4127</v>
      </c>
      <c r="N6" s="835">
        <v>2015</v>
      </c>
      <c r="O6" s="951">
        <v>44</v>
      </c>
      <c r="P6" s="951">
        <v>44</v>
      </c>
      <c r="Q6" s="951">
        <v>26</v>
      </c>
      <c r="R6" s="951" t="s">
        <v>5</v>
      </c>
      <c r="S6" s="951" t="s">
        <v>5</v>
      </c>
      <c r="T6" s="951">
        <v>2</v>
      </c>
      <c r="U6" s="951">
        <v>44</v>
      </c>
      <c r="V6" s="951">
        <v>44</v>
      </c>
      <c r="W6" s="951">
        <v>26</v>
      </c>
    </row>
    <row r="7" spans="1:26" s="781" customFormat="1" ht="24.95" customHeight="1">
      <c r="A7" s="631">
        <v>2016</v>
      </c>
      <c r="B7" s="740">
        <v>136</v>
      </c>
      <c r="C7" s="740">
        <v>838</v>
      </c>
      <c r="D7" s="740">
        <v>598.6</v>
      </c>
      <c r="E7" s="735">
        <v>3928</v>
      </c>
      <c r="F7" s="740">
        <v>11</v>
      </c>
      <c r="G7" s="740">
        <v>42</v>
      </c>
      <c r="H7" s="782">
        <v>38.6</v>
      </c>
      <c r="I7" s="740">
        <v>358</v>
      </c>
      <c r="J7" s="740">
        <v>125</v>
      </c>
      <c r="K7" s="740">
        <v>796</v>
      </c>
      <c r="L7" s="740">
        <v>560</v>
      </c>
      <c r="M7" s="783">
        <v>3570</v>
      </c>
      <c r="N7" s="631">
        <v>2016</v>
      </c>
      <c r="O7" s="951">
        <v>43</v>
      </c>
      <c r="P7" s="951">
        <v>43</v>
      </c>
      <c r="Q7" s="951">
        <v>261</v>
      </c>
      <c r="R7" s="951" t="s">
        <v>5</v>
      </c>
      <c r="S7" s="951" t="s">
        <v>5</v>
      </c>
      <c r="T7" s="951" t="s">
        <v>5</v>
      </c>
      <c r="U7" s="951">
        <v>43</v>
      </c>
      <c r="V7" s="951">
        <v>43</v>
      </c>
      <c r="W7" s="951">
        <v>261</v>
      </c>
    </row>
    <row r="8" spans="1:26" s="781" customFormat="1" ht="24.95" customHeight="1">
      <c r="A8" s="835">
        <v>2017</v>
      </c>
      <c r="B8" s="872">
        <v>164</v>
      </c>
      <c r="C8" s="872">
        <v>979</v>
      </c>
      <c r="D8" s="872">
        <v>751.5</v>
      </c>
      <c r="E8" s="735">
        <v>3372</v>
      </c>
      <c r="F8" s="872">
        <v>22</v>
      </c>
      <c r="G8" s="872">
        <v>56</v>
      </c>
      <c r="H8" s="782">
        <v>44.5</v>
      </c>
      <c r="I8" s="872">
        <v>300</v>
      </c>
      <c r="J8" s="872">
        <v>142</v>
      </c>
      <c r="K8" s="872">
        <v>923</v>
      </c>
      <c r="L8" s="872">
        <v>707</v>
      </c>
      <c r="M8" s="783">
        <v>3072</v>
      </c>
      <c r="N8" s="835">
        <v>2017</v>
      </c>
      <c r="O8" s="951">
        <v>36</v>
      </c>
      <c r="P8" s="951">
        <v>36</v>
      </c>
      <c r="Q8" s="951">
        <v>60</v>
      </c>
      <c r="R8" s="951" t="s">
        <v>5</v>
      </c>
      <c r="S8" s="951" t="s">
        <v>5</v>
      </c>
      <c r="T8" s="951" t="s">
        <v>5</v>
      </c>
      <c r="U8" s="951">
        <v>36</v>
      </c>
      <c r="V8" s="951">
        <v>36</v>
      </c>
      <c r="W8" s="951">
        <v>60</v>
      </c>
    </row>
    <row r="9" spans="1:26" s="781" customFormat="1" ht="24.95" customHeight="1">
      <c r="A9" s="835">
        <v>2018</v>
      </c>
      <c r="B9" s="1016">
        <v>146</v>
      </c>
      <c r="C9" s="1017">
        <v>787</v>
      </c>
      <c r="D9" s="1017">
        <v>611.79999999999995</v>
      </c>
      <c r="E9" s="1018">
        <v>4055</v>
      </c>
      <c r="F9" s="1017">
        <v>37</v>
      </c>
      <c r="G9" s="1017">
        <v>77</v>
      </c>
      <c r="H9" s="1019">
        <v>47.8</v>
      </c>
      <c r="I9" s="1017">
        <v>223</v>
      </c>
      <c r="J9" s="1017">
        <v>109</v>
      </c>
      <c r="K9" s="1017">
        <v>710</v>
      </c>
      <c r="L9" s="1017">
        <v>564</v>
      </c>
      <c r="M9" s="1020">
        <v>3832</v>
      </c>
      <c r="N9" s="1021">
        <v>2018</v>
      </c>
      <c r="O9" s="1022">
        <v>36</v>
      </c>
      <c r="P9" s="1022">
        <v>36</v>
      </c>
      <c r="Q9" s="1022">
        <v>50</v>
      </c>
      <c r="R9" s="1022">
        <v>0</v>
      </c>
      <c r="S9" s="1022">
        <v>0</v>
      </c>
      <c r="T9" s="1022">
        <v>0</v>
      </c>
      <c r="U9" s="1022">
        <v>36</v>
      </c>
      <c r="V9" s="1022">
        <v>36</v>
      </c>
      <c r="W9" s="1022">
        <v>50</v>
      </c>
    </row>
    <row r="10" spans="1:26" s="639" customFormat="1" ht="24.95" customHeight="1" thickBot="1">
      <c r="A10" s="632">
        <v>2019</v>
      </c>
      <c r="B10" s="1049">
        <f>SUM(F10,J10)</f>
        <v>236</v>
      </c>
      <c r="C10" s="1049">
        <f t="shared" ref="C10:E10" si="0">SUM(G10,K10)</f>
        <v>831</v>
      </c>
      <c r="D10" s="1049">
        <f t="shared" si="0"/>
        <v>926</v>
      </c>
      <c r="E10" s="1049">
        <f t="shared" si="0"/>
        <v>1912.16</v>
      </c>
      <c r="F10" s="1049">
        <v>42</v>
      </c>
      <c r="G10" s="1049">
        <v>73</v>
      </c>
      <c r="H10" s="1090">
        <v>50.5</v>
      </c>
      <c r="I10" s="1091">
        <v>90.16</v>
      </c>
      <c r="J10" s="1049">
        <v>194</v>
      </c>
      <c r="K10" s="1049">
        <v>758</v>
      </c>
      <c r="L10" s="1090">
        <v>875.5</v>
      </c>
      <c r="M10" s="1049">
        <v>1822</v>
      </c>
      <c r="N10" s="960">
        <v>2019</v>
      </c>
      <c r="O10" s="961">
        <f>SUM(R10,U10)</f>
        <v>52</v>
      </c>
      <c r="P10" s="961">
        <f t="shared" ref="P10:Q10" si="1">SUM(S10,V10)</f>
        <v>52</v>
      </c>
      <c r="Q10" s="961">
        <f t="shared" si="1"/>
        <v>241</v>
      </c>
      <c r="R10" s="962">
        <v>0</v>
      </c>
      <c r="S10" s="962">
        <v>0</v>
      </c>
      <c r="T10" s="962">
        <v>0</v>
      </c>
      <c r="U10" s="961">
        <v>52</v>
      </c>
      <c r="V10" s="961">
        <v>52</v>
      </c>
      <c r="W10" s="961">
        <v>241</v>
      </c>
    </row>
    <row r="11" spans="1:26" s="462" customFormat="1" ht="24.95" customHeight="1">
      <c r="A11" s="462" t="s">
        <v>72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668"/>
      <c r="N11" s="462" t="s">
        <v>72</v>
      </c>
      <c r="O11" s="586"/>
      <c r="P11" s="586"/>
      <c r="Q11" s="586"/>
      <c r="R11" s="586"/>
      <c r="S11" s="586"/>
      <c r="T11" s="586"/>
      <c r="U11" s="586"/>
      <c r="V11" s="586"/>
      <c r="W11" s="586"/>
    </row>
  </sheetData>
  <mergeCells count="12">
    <mergeCell ref="R4:T4"/>
    <mergeCell ref="O3:W3"/>
    <mergeCell ref="J4:M4"/>
    <mergeCell ref="N1:W1"/>
    <mergeCell ref="A1:M1"/>
    <mergeCell ref="U4:W4"/>
    <mergeCell ref="F4:I4"/>
    <mergeCell ref="B4:E4"/>
    <mergeCell ref="A3:A5"/>
    <mergeCell ref="B3:M3"/>
    <mergeCell ref="N3:N5"/>
    <mergeCell ref="O4:Q4"/>
  </mergeCells>
  <phoneticPr fontId="9" type="noConversion"/>
  <pageMargins left="0.7" right="0.7" top="0.75" bottom="0.75" header="0.3" footer="0.3"/>
  <pageSetup paperSize="9" scale="67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7" zoomScaleNormal="100" zoomScaleSheetLayoutView="100" workbookViewId="0">
      <selection activeCell="I18" sqref="I18"/>
    </sheetView>
  </sheetViews>
  <sheetFormatPr defaultRowHeight="13.5"/>
  <cols>
    <col min="1" max="1" width="10.77734375" style="16" customWidth="1"/>
    <col min="2" max="3" width="7.77734375" style="13" customWidth="1"/>
    <col min="4" max="5" width="11.77734375" style="14" customWidth="1"/>
    <col min="6" max="7" width="11.77734375" style="15" customWidth="1"/>
    <col min="8" max="16384" width="8.88671875" style="16"/>
  </cols>
  <sheetData>
    <row r="1" spans="1:8" s="17" customFormat="1" ht="54.95" customHeight="1">
      <c r="A1" s="1132" t="s">
        <v>365</v>
      </c>
      <c r="B1" s="1132"/>
      <c r="C1" s="1132"/>
      <c r="D1" s="1132"/>
      <c r="E1" s="1132"/>
      <c r="F1" s="1132"/>
      <c r="G1" s="1132"/>
    </row>
    <row r="2" spans="1:8" s="18" customFormat="1" ht="21" customHeight="1" thickBot="1">
      <c r="A2" s="643"/>
      <c r="B2" s="647"/>
      <c r="C2" s="647"/>
      <c r="D2" s="648"/>
      <c r="E2" s="648"/>
      <c r="F2" s="649"/>
      <c r="G2" s="649" t="s">
        <v>116</v>
      </c>
    </row>
    <row r="3" spans="1:8" s="646" customFormat="1" ht="24.95" customHeight="1">
      <c r="A3" s="1133" t="s">
        <v>75</v>
      </c>
      <c r="B3" s="645" t="s">
        <v>112</v>
      </c>
      <c r="C3" s="645"/>
      <c r="D3" s="1130" t="s">
        <v>113</v>
      </c>
      <c r="E3" s="1131"/>
      <c r="F3" s="1128" t="s">
        <v>399</v>
      </c>
      <c r="G3" s="1129"/>
    </row>
    <row r="4" spans="1:8" s="646" customFormat="1" ht="24.95" customHeight="1">
      <c r="A4" s="1115"/>
      <c r="B4" s="736" t="s">
        <v>114</v>
      </c>
      <c r="C4" s="736" t="s">
        <v>115</v>
      </c>
      <c r="D4" s="736" t="s">
        <v>114</v>
      </c>
      <c r="E4" s="736" t="s">
        <v>115</v>
      </c>
      <c r="F4" s="736" t="s">
        <v>114</v>
      </c>
      <c r="G4" s="736" t="s">
        <v>115</v>
      </c>
    </row>
    <row r="5" spans="1:8" s="642" customFormat="1" ht="24.95" customHeight="1">
      <c r="A5" s="338">
        <v>2015</v>
      </c>
      <c r="B5" s="339">
        <v>19898</v>
      </c>
      <c r="C5" s="358">
        <v>2827.61</v>
      </c>
      <c r="D5" s="719">
        <v>16859</v>
      </c>
      <c r="E5" s="358">
        <v>2361.5700000000002</v>
      </c>
      <c r="F5" s="719">
        <v>3039</v>
      </c>
      <c r="G5" s="358">
        <v>466.04</v>
      </c>
    </row>
    <row r="6" spans="1:8" s="642" customFormat="1" ht="24.95" customHeight="1">
      <c r="A6" s="338">
        <v>2016</v>
      </c>
      <c r="B6" s="339">
        <v>18479</v>
      </c>
      <c r="C6" s="358">
        <v>2936.24</v>
      </c>
      <c r="D6" s="719">
        <v>14960</v>
      </c>
      <c r="E6" s="358">
        <v>2394.3200000000002</v>
      </c>
      <c r="F6" s="719">
        <v>3519</v>
      </c>
      <c r="G6" s="720">
        <v>541.91000000000008</v>
      </c>
    </row>
    <row r="7" spans="1:8" s="642" customFormat="1" ht="24.95" customHeight="1">
      <c r="A7" s="844">
        <v>2017</v>
      </c>
      <c r="B7" s="837">
        <v>19384</v>
      </c>
      <c r="C7" s="874">
        <v>3705</v>
      </c>
      <c r="D7" s="853">
        <v>15509</v>
      </c>
      <c r="E7" s="875">
        <v>2630.2</v>
      </c>
      <c r="F7" s="853">
        <v>3875</v>
      </c>
      <c r="G7" s="932">
        <v>1074.7</v>
      </c>
      <c r="H7" s="798" t="s">
        <v>528</v>
      </c>
    </row>
    <row r="8" spans="1:8" s="642" customFormat="1" ht="24.95" customHeight="1">
      <c r="A8" s="922">
        <v>2018</v>
      </c>
      <c r="B8" s="937">
        <v>17082</v>
      </c>
      <c r="C8" s="874">
        <v>2907.5</v>
      </c>
      <c r="D8" s="939">
        <v>13562</v>
      </c>
      <c r="E8" s="875">
        <v>2154.1999999999998</v>
      </c>
      <c r="F8" s="939">
        <v>3520</v>
      </c>
      <c r="G8" s="932">
        <v>898.8</v>
      </c>
    </row>
    <row r="9" spans="1:8" s="642" customFormat="1" ht="24.95" customHeight="1">
      <c r="A9" s="925">
        <v>2019</v>
      </c>
      <c r="B9" s="942">
        <f>SUM(B10:B21)</f>
        <v>20313</v>
      </c>
      <c r="C9" s="938">
        <f>SUM(C10:C21)</f>
        <v>3640.0600000000004</v>
      </c>
      <c r="D9" s="938">
        <f>SUM(D10:D21)</f>
        <v>16163</v>
      </c>
      <c r="E9" s="938">
        <f t="shared" ref="E9:G9" si="0">SUM(E10:E21)</f>
        <v>2741.31</v>
      </c>
      <c r="F9" s="938">
        <f t="shared" si="0"/>
        <v>4150</v>
      </c>
      <c r="G9" s="938">
        <f t="shared" si="0"/>
        <v>898.75</v>
      </c>
    </row>
    <row r="10" spans="1:8" s="642" customFormat="1" ht="24.95" customHeight="1">
      <c r="A10" s="338" t="s">
        <v>54</v>
      </c>
      <c r="B10" s="906">
        <f>SUM(D10,F10)</f>
        <v>3201</v>
      </c>
      <c r="C10" s="907">
        <f>SUM(E10,G10)</f>
        <v>755.39</v>
      </c>
      <c r="D10" s="1042">
        <v>2725</v>
      </c>
      <c r="E10" s="1044">
        <v>556.9</v>
      </c>
      <c r="F10" s="1042">
        <v>476</v>
      </c>
      <c r="G10" s="1047">
        <v>198.49</v>
      </c>
    </row>
    <row r="11" spans="1:8" s="642" customFormat="1" ht="24.95" customHeight="1">
      <c r="A11" s="338" t="s">
        <v>55</v>
      </c>
      <c r="B11" s="937">
        <f t="shared" ref="B11:B20" si="1">SUM(D11,F11)</f>
        <v>1254</v>
      </c>
      <c r="C11" s="907">
        <f t="shared" ref="C11:C20" si="2">SUM(E11,G11)</f>
        <v>147.15</v>
      </c>
      <c r="D11" s="1042">
        <v>1254</v>
      </c>
      <c r="E11" s="1044">
        <v>147.15</v>
      </c>
      <c r="F11" s="1042">
        <v>0</v>
      </c>
      <c r="G11" s="1045">
        <v>0</v>
      </c>
    </row>
    <row r="12" spans="1:8" s="642" customFormat="1" ht="24.95" customHeight="1">
      <c r="A12" s="338" t="s">
        <v>56</v>
      </c>
      <c r="B12" s="937">
        <f t="shared" si="1"/>
        <v>4478</v>
      </c>
      <c r="C12" s="907">
        <f t="shared" si="2"/>
        <v>587.11</v>
      </c>
      <c r="D12" s="1042">
        <v>2797</v>
      </c>
      <c r="E12" s="1044">
        <v>448.94</v>
      </c>
      <c r="F12" s="1042">
        <v>1681</v>
      </c>
      <c r="G12" s="1047">
        <v>138.16999999999999</v>
      </c>
    </row>
    <row r="13" spans="1:8" s="642" customFormat="1" ht="24.95" customHeight="1">
      <c r="A13" s="338" t="s">
        <v>57</v>
      </c>
      <c r="B13" s="937">
        <f t="shared" si="1"/>
        <v>2188</v>
      </c>
      <c r="C13" s="907">
        <f t="shared" si="2"/>
        <v>237.48999999999998</v>
      </c>
      <c r="D13" s="1042">
        <v>1888</v>
      </c>
      <c r="E13" s="1044">
        <v>204.42</v>
      </c>
      <c r="F13" s="1043">
        <v>300</v>
      </c>
      <c r="G13" s="1045">
        <v>33.07</v>
      </c>
    </row>
    <row r="14" spans="1:8" s="642" customFormat="1" ht="24.95" customHeight="1">
      <c r="A14" s="338" t="s">
        <v>58</v>
      </c>
      <c r="B14" s="937">
        <f t="shared" si="1"/>
        <v>1576</v>
      </c>
      <c r="C14" s="907">
        <f t="shared" si="2"/>
        <v>197.88</v>
      </c>
      <c r="D14" s="1042">
        <v>1564</v>
      </c>
      <c r="E14" s="1042">
        <v>196.6</v>
      </c>
      <c r="F14" s="1043">
        <v>12</v>
      </c>
      <c r="G14" s="1047">
        <v>1.28</v>
      </c>
    </row>
    <row r="15" spans="1:8" s="642" customFormat="1" ht="24.95" customHeight="1">
      <c r="A15" s="338" t="s">
        <v>59</v>
      </c>
      <c r="B15" s="937">
        <f t="shared" si="1"/>
        <v>5124</v>
      </c>
      <c r="C15" s="907">
        <f t="shared" si="2"/>
        <v>898.07</v>
      </c>
      <c r="D15" s="1042">
        <v>3981</v>
      </c>
      <c r="E15" s="1044">
        <v>770.08</v>
      </c>
      <c r="F15" s="1042">
        <v>1143</v>
      </c>
      <c r="G15" s="1047">
        <v>127.99</v>
      </c>
    </row>
    <row r="16" spans="1:8" s="642" customFormat="1" ht="24.95" customHeight="1">
      <c r="A16" s="338" t="s">
        <v>60</v>
      </c>
      <c r="B16" s="937">
        <f t="shared" si="1"/>
        <v>1701</v>
      </c>
      <c r="C16" s="907">
        <f t="shared" si="2"/>
        <v>716.8</v>
      </c>
      <c r="D16" s="1042">
        <v>1390</v>
      </c>
      <c r="E16" s="1044">
        <v>333.28</v>
      </c>
      <c r="F16" s="1043">
        <v>311</v>
      </c>
      <c r="G16" s="1047">
        <v>383.52</v>
      </c>
    </row>
    <row r="17" spans="1:7" s="642" customFormat="1" ht="24.95" customHeight="1">
      <c r="A17" s="338" t="s">
        <v>61</v>
      </c>
      <c r="B17" s="937">
        <f t="shared" si="1"/>
        <v>0</v>
      </c>
      <c r="C17" s="907">
        <f t="shared" si="2"/>
        <v>0</v>
      </c>
      <c r="D17" s="1043">
        <v>0</v>
      </c>
      <c r="E17" s="1043">
        <v>0</v>
      </c>
      <c r="F17" s="1043">
        <v>0</v>
      </c>
      <c r="G17" s="1045">
        <v>0</v>
      </c>
    </row>
    <row r="18" spans="1:7" s="642" customFormat="1" ht="24.95" customHeight="1">
      <c r="A18" s="338" t="s">
        <v>62</v>
      </c>
      <c r="B18" s="937">
        <f t="shared" si="1"/>
        <v>0</v>
      </c>
      <c r="C18" s="907">
        <f t="shared" si="2"/>
        <v>0</v>
      </c>
      <c r="D18" s="1043">
        <v>0</v>
      </c>
      <c r="E18" s="1043">
        <v>0</v>
      </c>
      <c r="F18" s="1043">
        <v>0</v>
      </c>
      <c r="G18" s="1045">
        <v>0</v>
      </c>
    </row>
    <row r="19" spans="1:7" s="643" customFormat="1" ht="24.95" customHeight="1">
      <c r="A19" s="338" t="s">
        <v>63</v>
      </c>
      <c r="B19" s="937">
        <f t="shared" si="1"/>
        <v>791</v>
      </c>
      <c r="C19" s="907">
        <f t="shared" si="2"/>
        <v>100.17</v>
      </c>
      <c r="D19" s="1042">
        <v>564</v>
      </c>
      <c r="E19" s="1044">
        <v>83.94</v>
      </c>
      <c r="F19" s="1043">
        <v>227</v>
      </c>
      <c r="G19" s="1047">
        <v>16.23</v>
      </c>
    </row>
    <row r="20" spans="1:7" s="644" customFormat="1" ht="24.95" customHeight="1">
      <c r="A20" s="338" t="s">
        <v>64</v>
      </c>
      <c r="B20" s="937">
        <f t="shared" si="1"/>
        <v>0</v>
      </c>
      <c r="C20" s="907">
        <f t="shared" si="2"/>
        <v>0</v>
      </c>
      <c r="D20" s="1043">
        <v>0</v>
      </c>
      <c r="E20" s="1043">
        <v>0</v>
      </c>
      <c r="F20" s="1043">
        <v>0</v>
      </c>
      <c r="G20" s="1045">
        <v>0</v>
      </c>
    </row>
    <row r="21" spans="1:7" s="644" customFormat="1" ht="24.95" customHeight="1" thickBot="1">
      <c r="A21" s="5" t="s">
        <v>65</v>
      </c>
      <c r="B21" s="4">
        <f t="shared" ref="B21" si="3">SUM(D21,F21)</f>
        <v>0</v>
      </c>
      <c r="C21" s="3">
        <f t="shared" ref="C21" si="4">SUM(E21,G21)</f>
        <v>0</v>
      </c>
      <c r="D21" s="1046">
        <v>0</v>
      </c>
      <c r="E21" s="1046">
        <v>0</v>
      </c>
      <c r="F21" s="1046">
        <v>0</v>
      </c>
      <c r="G21" s="1048">
        <v>0</v>
      </c>
    </row>
    <row r="22" spans="1:7" s="18" customFormat="1" ht="24" customHeight="1">
      <c r="A22" s="341" t="s">
        <v>76</v>
      </c>
      <c r="B22" s="342"/>
      <c r="C22" s="866"/>
      <c r="D22" s="342"/>
      <c r="E22" s="866"/>
      <c r="F22" s="342"/>
      <c r="G22" s="933"/>
    </row>
    <row r="30" spans="1:7">
      <c r="A30" s="16" t="s">
        <v>7</v>
      </c>
    </row>
  </sheetData>
  <mergeCells count="4">
    <mergeCell ref="F3:G3"/>
    <mergeCell ref="D3:E3"/>
    <mergeCell ref="A1:G1"/>
    <mergeCell ref="A3:A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51" firstPageNumber="116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zoomScale="85" zoomScaleNormal="100" zoomScaleSheetLayoutView="75" workbookViewId="0">
      <selection activeCell="G22" sqref="G22"/>
    </sheetView>
  </sheetViews>
  <sheetFormatPr defaultRowHeight="13.5"/>
  <cols>
    <col min="1" max="1" width="9.77734375" style="19" customWidth="1"/>
    <col min="2" max="3" width="7.77734375" style="19" customWidth="1"/>
    <col min="4" max="4" width="7.77734375" style="20" customWidth="1"/>
    <col min="5" max="5" width="7.77734375" style="21" customWidth="1"/>
    <col min="6" max="6" width="8.77734375" style="22" customWidth="1"/>
    <col min="7" max="7" width="8.77734375" style="20" customWidth="1"/>
    <col min="8" max="8" width="8.77734375" style="21" customWidth="1"/>
    <col min="9" max="9" width="8.77734375" style="22" customWidth="1"/>
    <col min="10" max="10" width="7.77734375" style="20" customWidth="1"/>
    <col min="11" max="11" width="7.77734375" style="21" customWidth="1"/>
    <col min="12" max="12" width="7.77734375" style="22" customWidth="1"/>
    <col min="13" max="13" width="7.77734375" style="20" customWidth="1"/>
    <col min="14" max="15" width="8.88671875" style="23"/>
    <col min="16" max="16" width="5.33203125" style="23" customWidth="1"/>
    <col min="17" max="16384" width="8.88671875" style="23"/>
  </cols>
  <sheetData>
    <row r="1" spans="1:23" s="25" customFormat="1" ht="54.95" customHeight="1">
      <c r="A1" s="1127" t="s">
        <v>481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W1" s="24"/>
    </row>
    <row r="2" spans="1:23" s="27" customFormat="1" ht="21" customHeight="1" thickBot="1">
      <c r="A2" s="360"/>
      <c r="B2" s="360"/>
      <c r="C2" s="360"/>
      <c r="D2" s="361"/>
      <c r="E2" s="362"/>
      <c r="F2" s="363"/>
      <c r="G2" s="361"/>
      <c r="H2" s="362"/>
      <c r="I2" s="363"/>
      <c r="J2" s="361"/>
      <c r="K2" s="362"/>
      <c r="L2" s="1143" t="s">
        <v>117</v>
      </c>
      <c r="M2" s="1143"/>
      <c r="N2" s="26"/>
      <c r="O2" s="26"/>
      <c r="P2" s="26"/>
      <c r="Q2" s="26"/>
      <c r="R2" s="26"/>
      <c r="S2" s="26"/>
      <c r="T2" s="26"/>
    </row>
    <row r="3" spans="1:23" s="29" customFormat="1" ht="24.95" customHeight="1">
      <c r="A3" s="1134" t="s">
        <v>31</v>
      </c>
      <c r="B3" s="1136" t="s">
        <v>118</v>
      </c>
      <c r="C3" s="1138"/>
      <c r="D3" s="1139" t="s">
        <v>121</v>
      </c>
      <c r="E3" s="1140"/>
      <c r="F3" s="1136" t="s">
        <v>122</v>
      </c>
      <c r="G3" s="1138"/>
      <c r="H3" s="1141" t="s">
        <v>123</v>
      </c>
      <c r="I3" s="1142"/>
      <c r="J3" s="1139" t="s">
        <v>400</v>
      </c>
      <c r="K3" s="1140"/>
      <c r="L3" s="1136" t="s">
        <v>124</v>
      </c>
      <c r="M3" s="1137"/>
      <c r="N3" s="28"/>
      <c r="O3" s="28"/>
      <c r="P3" s="28"/>
      <c r="Q3" s="28"/>
      <c r="R3" s="28"/>
      <c r="S3" s="28"/>
      <c r="T3" s="28"/>
    </row>
    <row r="4" spans="1:23" s="29" customFormat="1" ht="24.95" customHeight="1">
      <c r="A4" s="1135"/>
      <c r="B4" s="737" t="s">
        <v>120</v>
      </c>
      <c r="C4" s="738" t="s">
        <v>119</v>
      </c>
      <c r="D4" s="737" t="s">
        <v>120</v>
      </c>
      <c r="E4" s="738" t="s">
        <v>119</v>
      </c>
      <c r="F4" s="737" t="s">
        <v>120</v>
      </c>
      <c r="G4" s="738" t="s">
        <v>119</v>
      </c>
      <c r="H4" s="737" t="s">
        <v>120</v>
      </c>
      <c r="I4" s="738" t="s">
        <v>119</v>
      </c>
      <c r="J4" s="737" t="s">
        <v>120</v>
      </c>
      <c r="K4" s="738" t="s">
        <v>119</v>
      </c>
      <c r="L4" s="737" t="s">
        <v>120</v>
      </c>
      <c r="M4" s="738" t="s">
        <v>401</v>
      </c>
      <c r="N4" s="28"/>
      <c r="O4" s="28"/>
      <c r="P4" s="28"/>
      <c r="Q4" s="28"/>
      <c r="R4" s="28"/>
      <c r="S4" s="28"/>
      <c r="T4" s="28"/>
    </row>
    <row r="5" spans="1:23" s="31" customFormat="1" ht="24.95" customHeight="1">
      <c r="A5" s="338">
        <v>2015</v>
      </c>
      <c r="B5" s="879">
        <v>2646.2000000000003</v>
      </c>
      <c r="C5" s="876">
        <v>14129.1</v>
      </c>
      <c r="D5" s="719">
        <v>2219</v>
      </c>
      <c r="E5" s="853">
        <v>11339</v>
      </c>
      <c r="F5" s="720">
        <v>53</v>
      </c>
      <c r="G5" s="720">
        <v>124.8</v>
      </c>
      <c r="H5" s="720">
        <v>37.5</v>
      </c>
      <c r="I5" s="720">
        <v>79.2</v>
      </c>
      <c r="J5" s="720">
        <v>251.8</v>
      </c>
      <c r="K5" s="720">
        <v>332.6</v>
      </c>
      <c r="L5" s="720">
        <v>84.9</v>
      </c>
      <c r="M5" s="876">
        <v>2253.5</v>
      </c>
      <c r="N5" s="30"/>
      <c r="O5" s="30"/>
      <c r="P5" s="30"/>
      <c r="Q5" s="30"/>
      <c r="R5" s="30"/>
      <c r="S5" s="30"/>
      <c r="T5" s="30"/>
    </row>
    <row r="6" spans="1:23" s="31" customFormat="1" ht="24.95" customHeight="1">
      <c r="A6" s="338">
        <v>2016</v>
      </c>
      <c r="B6" s="879">
        <v>2496.8000000000002</v>
      </c>
      <c r="C6" s="876">
        <v>13096.5</v>
      </c>
      <c r="D6" s="719">
        <v>2080</v>
      </c>
      <c r="E6" s="719">
        <v>11112</v>
      </c>
      <c r="F6" s="720">
        <v>52.3</v>
      </c>
      <c r="G6" s="720">
        <v>123.9</v>
      </c>
      <c r="H6" s="720">
        <v>35.5</v>
      </c>
      <c r="I6" s="720">
        <v>71.7</v>
      </c>
      <c r="J6" s="720">
        <v>242.8</v>
      </c>
      <c r="K6" s="720">
        <v>239.2</v>
      </c>
      <c r="L6" s="720">
        <v>86.2</v>
      </c>
      <c r="M6" s="876">
        <v>1549.7</v>
      </c>
      <c r="N6" s="30"/>
      <c r="O6" s="30"/>
      <c r="P6" s="30"/>
      <c r="Q6" s="30"/>
      <c r="R6" s="30"/>
      <c r="S6" s="30"/>
      <c r="T6" s="30"/>
    </row>
    <row r="7" spans="1:23" s="31" customFormat="1" ht="24.95" customHeight="1">
      <c r="A7" s="844">
        <v>2017</v>
      </c>
      <c r="B7" s="879">
        <v>2397.8000000000002</v>
      </c>
      <c r="C7" s="876">
        <v>12485.49</v>
      </c>
      <c r="D7" s="853">
        <v>2016</v>
      </c>
      <c r="E7" s="853">
        <v>10468</v>
      </c>
      <c r="F7" s="854">
        <v>42.3</v>
      </c>
      <c r="G7" s="854">
        <v>126.1</v>
      </c>
      <c r="H7" s="854">
        <v>29.3</v>
      </c>
      <c r="I7" s="854">
        <v>70.69</v>
      </c>
      <c r="J7" s="854">
        <v>231</v>
      </c>
      <c r="K7" s="854">
        <v>270.89999999999998</v>
      </c>
      <c r="L7" s="854">
        <v>79.2</v>
      </c>
      <c r="M7" s="876">
        <v>1549.8</v>
      </c>
      <c r="N7" s="30"/>
      <c r="O7" s="30"/>
      <c r="P7" s="30"/>
      <c r="Q7" s="30"/>
      <c r="R7" s="30"/>
      <c r="S7" s="30"/>
      <c r="T7" s="30"/>
    </row>
    <row r="8" spans="1:23" s="31" customFormat="1" ht="24.95" customHeight="1">
      <c r="A8" s="922">
        <v>2018</v>
      </c>
      <c r="B8" s="2">
        <v>2437.5000000000005</v>
      </c>
      <c r="C8" s="1">
        <v>11750.6</v>
      </c>
      <c r="D8" s="939">
        <v>2002</v>
      </c>
      <c r="E8" s="939">
        <v>9225</v>
      </c>
      <c r="F8" s="948">
        <v>40.5</v>
      </c>
      <c r="G8" s="948">
        <v>121.4</v>
      </c>
      <c r="H8" s="948">
        <v>39.299999999999997</v>
      </c>
      <c r="I8" s="948">
        <v>164</v>
      </c>
      <c r="J8" s="948">
        <v>248.3</v>
      </c>
      <c r="K8" s="948">
        <v>424.2</v>
      </c>
      <c r="L8" s="948">
        <v>107.4</v>
      </c>
      <c r="M8" s="907">
        <v>1816</v>
      </c>
      <c r="N8" s="761"/>
      <c r="O8" s="761"/>
      <c r="P8" s="761"/>
      <c r="Q8" s="761"/>
      <c r="R8" s="761"/>
      <c r="S8" s="761"/>
      <c r="T8" s="761"/>
    </row>
    <row r="9" spans="1:23" s="33" customFormat="1" ht="24.95" customHeight="1" thickBot="1">
      <c r="A9" s="701">
        <v>2019</v>
      </c>
      <c r="B9" s="966">
        <f>SUM(D9,F9,H9,J9,L9)</f>
        <v>2763.6</v>
      </c>
      <c r="C9" s="965">
        <f>SUM(E9,G9,I9,K9,M9)</f>
        <v>11305.7</v>
      </c>
      <c r="D9" s="909">
        <v>2198</v>
      </c>
      <c r="E9" s="909">
        <v>8067</v>
      </c>
      <c r="F9" s="908">
        <v>205</v>
      </c>
      <c r="G9" s="908">
        <v>627</v>
      </c>
      <c r="H9" s="908">
        <v>25</v>
      </c>
      <c r="I9" s="908">
        <v>60</v>
      </c>
      <c r="J9" s="908">
        <v>229</v>
      </c>
      <c r="K9" s="908">
        <v>322.7</v>
      </c>
      <c r="L9" s="908">
        <v>106.6</v>
      </c>
      <c r="M9" s="918">
        <v>2229</v>
      </c>
      <c r="N9" s="30"/>
      <c r="O9" s="32"/>
      <c r="P9" s="32"/>
      <c r="Q9" s="32"/>
      <c r="R9" s="32"/>
      <c r="S9" s="32"/>
      <c r="T9" s="32"/>
    </row>
    <row r="10" spans="1:23" s="27" customFormat="1" ht="24" customHeight="1">
      <c r="A10" s="359" t="s">
        <v>13</v>
      </c>
      <c r="B10" s="35"/>
      <c r="C10" s="35"/>
      <c r="D10" s="36"/>
      <c r="E10" s="37"/>
      <c r="F10" s="36"/>
      <c r="G10" s="36"/>
      <c r="H10" s="37"/>
      <c r="I10" s="38"/>
      <c r="J10" s="36"/>
      <c r="K10" s="37"/>
      <c r="L10" s="36"/>
      <c r="M10" s="36"/>
      <c r="N10" s="26"/>
      <c r="O10" s="26"/>
      <c r="P10" s="26"/>
      <c r="Q10" s="26"/>
      <c r="R10" s="26"/>
      <c r="S10" s="26"/>
      <c r="T10" s="26"/>
      <c r="U10"/>
      <c r="V10"/>
      <c r="W10"/>
    </row>
    <row r="11" spans="1:23">
      <c r="A11" s="39"/>
      <c r="B11" s="39"/>
      <c r="C11" s="39"/>
      <c r="D11" s="40"/>
      <c r="E11" s="41"/>
      <c r="F11" s="40"/>
      <c r="G11" s="40"/>
      <c r="H11" s="41"/>
      <c r="I11" s="42"/>
      <c r="J11" s="40"/>
      <c r="K11" s="41"/>
      <c r="L11" s="40"/>
      <c r="M11" s="40"/>
      <c r="N11" s="34"/>
      <c r="O11" s="34"/>
      <c r="P11" s="34"/>
      <c r="Q11" s="34"/>
      <c r="R11" s="34"/>
      <c r="S11" s="34"/>
      <c r="T11" s="34"/>
      <c r="U11"/>
      <c r="V11"/>
      <c r="W11"/>
    </row>
    <row r="12" spans="1:23">
      <c r="A12" s="39"/>
      <c r="B12" s="39"/>
      <c r="C12" s="39"/>
      <c r="D12" s="40"/>
      <c r="E12" s="41"/>
      <c r="F12" s="40"/>
      <c r="G12" s="40"/>
      <c r="H12" s="41"/>
      <c r="I12" s="42"/>
      <c r="J12" s="40"/>
      <c r="K12" s="41"/>
      <c r="L12" s="40"/>
      <c r="M12" s="40"/>
      <c r="N12" s="34"/>
      <c r="O12" s="34"/>
      <c r="P12" s="34"/>
      <c r="Q12" s="34"/>
      <c r="R12" s="34"/>
      <c r="S12" s="34"/>
      <c r="T12" s="34"/>
      <c r="U12"/>
      <c r="V12"/>
      <c r="W12"/>
    </row>
    <row r="13" spans="1:23">
      <c r="A13" s="39"/>
      <c r="B13" s="39"/>
      <c r="C13" s="39"/>
      <c r="D13" s="40"/>
      <c r="E13" s="41"/>
      <c r="F13" s="42"/>
      <c r="G13" s="40"/>
      <c r="H13" s="41"/>
      <c r="I13" s="42"/>
      <c r="J13" s="40"/>
      <c r="K13" s="41"/>
      <c r="L13" s="42"/>
      <c r="M13" s="40"/>
      <c r="N13" s="34"/>
      <c r="O13" s="34"/>
      <c r="P13" s="34"/>
      <c r="Q13" s="34"/>
      <c r="R13" s="34"/>
      <c r="S13" s="34"/>
      <c r="T13" s="34"/>
      <c r="U13"/>
      <c r="V13"/>
      <c r="W13"/>
    </row>
    <row r="14" spans="1:23">
      <c r="A14" s="39"/>
      <c r="B14" s="39"/>
      <c r="C14" s="39"/>
      <c r="D14" s="40"/>
      <c r="E14" s="931"/>
      <c r="F14" s="42"/>
      <c r="G14" s="40"/>
      <c r="H14" s="41"/>
      <c r="I14" s="42"/>
      <c r="J14" s="40"/>
      <c r="K14" s="41"/>
      <c r="L14" s="42"/>
      <c r="M14" s="40"/>
      <c r="N14" s="34"/>
      <c r="O14" s="34"/>
      <c r="P14" s="34"/>
      <c r="Q14" s="34"/>
      <c r="R14" s="34"/>
      <c r="S14" s="34"/>
      <c r="T14" s="34"/>
      <c r="U14"/>
      <c r="V14"/>
      <c r="W14"/>
    </row>
    <row r="15" spans="1:23">
      <c r="A15" s="39"/>
      <c r="B15" s="39"/>
      <c r="C15" s="39"/>
      <c r="D15" s="40"/>
      <c r="E15" s="41"/>
      <c r="F15" s="42"/>
      <c r="G15" s="40"/>
      <c r="H15" s="41"/>
      <c r="I15" s="42"/>
      <c r="J15" s="40"/>
      <c r="K15" s="41"/>
      <c r="L15" s="42"/>
      <c r="M15" s="40"/>
      <c r="N15" s="34"/>
      <c r="O15" s="34"/>
      <c r="P15" s="34"/>
      <c r="Q15" s="34"/>
      <c r="R15" s="34"/>
      <c r="S15" s="34"/>
      <c r="T15" s="34"/>
      <c r="U15"/>
      <c r="V15"/>
      <c r="W15"/>
    </row>
    <row r="16" spans="1:23">
      <c r="A16" s="39"/>
      <c r="B16" s="39"/>
      <c r="C16" s="39"/>
      <c r="D16" s="40"/>
      <c r="E16" s="41"/>
      <c r="F16" s="42"/>
      <c r="G16" s="40"/>
      <c r="H16" s="41"/>
      <c r="I16" s="42"/>
      <c r="J16" s="40"/>
      <c r="K16" s="41"/>
      <c r="L16" s="42"/>
      <c r="M16" s="40"/>
      <c r="N16" s="34"/>
      <c r="O16" s="34"/>
      <c r="P16" s="34"/>
      <c r="Q16" s="34"/>
      <c r="R16" s="34"/>
      <c r="S16" s="34"/>
      <c r="T16" s="34"/>
      <c r="U16"/>
      <c r="V16"/>
      <c r="W16"/>
    </row>
    <row r="17" spans="1:23">
      <c r="A17" s="39"/>
      <c r="B17" s="39"/>
      <c r="C17" s="39"/>
      <c r="D17" s="40"/>
      <c r="E17" s="41"/>
      <c r="F17" s="42"/>
      <c r="G17" s="40"/>
      <c r="H17" s="41"/>
      <c r="I17" s="42"/>
      <c r="J17" s="40"/>
      <c r="K17" s="41"/>
      <c r="L17" s="42"/>
      <c r="M17" s="40"/>
      <c r="N17" s="34"/>
      <c r="O17" s="34"/>
      <c r="P17" s="34"/>
      <c r="Q17" s="34"/>
      <c r="R17" s="34"/>
      <c r="S17" s="34"/>
      <c r="T17" s="34"/>
      <c r="U17"/>
      <c r="V17"/>
      <c r="W17"/>
    </row>
    <row r="18" spans="1:23">
      <c r="A18" s="39"/>
      <c r="B18" s="39"/>
      <c r="C18" s="39"/>
      <c r="D18" s="40"/>
      <c r="E18" s="41"/>
      <c r="F18" s="42"/>
      <c r="G18" s="40"/>
      <c r="H18" s="41"/>
      <c r="I18" s="42"/>
      <c r="J18" s="40"/>
      <c r="K18" s="41"/>
      <c r="L18" s="42"/>
      <c r="M18" s="40"/>
      <c r="N18" s="34"/>
      <c r="O18" s="34"/>
      <c r="P18" s="34"/>
      <c r="Q18" s="34"/>
      <c r="R18" s="34"/>
      <c r="S18" s="34"/>
      <c r="T18" s="34"/>
      <c r="U18"/>
      <c r="V18"/>
      <c r="W18"/>
    </row>
  </sheetData>
  <mergeCells count="9">
    <mergeCell ref="A1:M1"/>
    <mergeCell ref="A3:A4"/>
    <mergeCell ref="L3:M3"/>
    <mergeCell ref="B3:C3"/>
    <mergeCell ref="D3:E3"/>
    <mergeCell ref="F3:G3"/>
    <mergeCell ref="H3:I3"/>
    <mergeCell ref="J3:K3"/>
    <mergeCell ref="L2:M2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58" firstPageNumber="116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1"/>
  <sheetViews>
    <sheetView showZeros="0" view="pageBreakPreview" zoomScale="85" zoomScaleNormal="100" zoomScaleSheetLayoutView="85" workbookViewId="0">
      <selection activeCell="K14" sqref="K14"/>
    </sheetView>
  </sheetViews>
  <sheetFormatPr defaultRowHeight="13.5"/>
  <cols>
    <col min="1" max="1" width="9.77734375" style="47" customWidth="1"/>
    <col min="2" max="2" width="8.77734375" style="43" customWidth="1"/>
    <col min="3" max="3" width="8.77734375" style="44" customWidth="1"/>
    <col min="4" max="4" width="8.77734375" style="45" customWidth="1"/>
    <col min="5" max="5" width="8.77734375" style="44" customWidth="1"/>
    <col min="6" max="6" width="8.77734375" style="43" customWidth="1"/>
    <col min="7" max="7" width="8.77734375" style="45" customWidth="1"/>
    <col min="8" max="8" width="8.77734375" style="44" customWidth="1"/>
    <col min="9" max="9" width="11" style="43" bestFit="1" customWidth="1"/>
    <col min="10" max="18" width="8.88671875" style="46"/>
    <col min="19" max="19" width="5.33203125" style="46" customWidth="1"/>
    <col min="20" max="82" width="8.88671875" style="46"/>
    <col min="83" max="16384" width="8.88671875" style="47"/>
  </cols>
  <sheetData>
    <row r="1" spans="1:82" s="49" customFormat="1" ht="54.95" customHeight="1">
      <c r="A1" s="1127" t="s">
        <v>482</v>
      </c>
      <c r="B1" s="1127"/>
      <c r="C1" s="1127"/>
      <c r="D1" s="1127"/>
      <c r="E1" s="1127"/>
      <c r="F1" s="1127"/>
      <c r="G1" s="1127"/>
      <c r="H1" s="1127"/>
      <c r="I1" s="112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</row>
    <row r="2" spans="1:82" s="52" customFormat="1" ht="21" customHeight="1" thickBot="1">
      <c r="A2" s="368"/>
      <c r="B2" s="369"/>
      <c r="C2" s="370"/>
      <c r="D2" s="371"/>
      <c r="E2" s="370"/>
      <c r="F2" s="369"/>
      <c r="G2" s="371"/>
      <c r="H2" s="370"/>
      <c r="I2" s="702" t="s">
        <v>126</v>
      </c>
      <c r="J2" s="50"/>
      <c r="K2" s="50"/>
      <c r="L2" s="50"/>
      <c r="M2" s="50"/>
      <c r="N2" s="50"/>
      <c r="O2" s="50"/>
      <c r="P2" s="50"/>
      <c r="Q2" s="50"/>
      <c r="R2" s="50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1:82" s="54" customFormat="1" ht="30.75" customHeight="1" thickTop="1">
      <c r="A3" s="1125" t="s">
        <v>31</v>
      </c>
      <c r="B3" s="1144" t="s">
        <v>125</v>
      </c>
      <c r="C3" s="1142"/>
      <c r="D3" s="1145" t="s">
        <v>130</v>
      </c>
      <c r="E3" s="1146"/>
      <c r="F3" s="1140"/>
      <c r="G3" s="1145" t="s">
        <v>131</v>
      </c>
      <c r="H3" s="1146"/>
      <c r="I3" s="1146"/>
      <c r="J3" s="53"/>
      <c r="K3" s="53"/>
      <c r="L3" s="53"/>
      <c r="M3" s="53"/>
      <c r="N3" s="53"/>
      <c r="O3" s="53"/>
      <c r="P3" s="53"/>
      <c r="Q3" s="53"/>
      <c r="R3" s="53"/>
    </row>
    <row r="4" spans="1:82" s="54" customFormat="1" ht="25.5" customHeight="1">
      <c r="A4" s="1149"/>
      <c r="B4" s="1147" t="s">
        <v>128</v>
      </c>
      <c r="C4" s="1147" t="s">
        <v>135</v>
      </c>
      <c r="D4" s="1147" t="s">
        <v>128</v>
      </c>
      <c r="E4" s="1150" t="s">
        <v>129</v>
      </c>
      <c r="F4" s="1151"/>
      <c r="G4" s="1147" t="s">
        <v>127</v>
      </c>
      <c r="H4" s="1150" t="s">
        <v>129</v>
      </c>
      <c r="I4" s="1151"/>
      <c r="J4" s="53"/>
      <c r="K4" s="53"/>
      <c r="L4" s="53"/>
      <c r="M4" s="53"/>
      <c r="N4" s="53"/>
      <c r="O4" s="53"/>
      <c r="P4" s="53"/>
      <c r="Q4" s="53"/>
      <c r="R4" s="53"/>
    </row>
    <row r="5" spans="1:82" s="55" customFormat="1" ht="25.5" customHeight="1">
      <c r="A5" s="1126"/>
      <c r="B5" s="1148"/>
      <c r="C5" s="1148"/>
      <c r="D5" s="1148"/>
      <c r="E5" s="553"/>
      <c r="F5" s="554" t="s">
        <v>0</v>
      </c>
      <c r="G5" s="1148"/>
      <c r="H5" s="553"/>
      <c r="I5" s="555" t="s">
        <v>2</v>
      </c>
      <c r="J5" s="53"/>
      <c r="K5" s="53"/>
      <c r="L5" s="53"/>
      <c r="M5" s="53"/>
      <c r="N5" s="53"/>
      <c r="O5" s="53"/>
      <c r="P5" s="53"/>
      <c r="Q5" s="53"/>
      <c r="R5" s="53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</row>
    <row r="6" spans="1:82" s="59" customFormat="1" ht="22.5" customHeight="1">
      <c r="A6" s="338">
        <v>2015</v>
      </c>
      <c r="B6" s="339">
        <v>2219</v>
      </c>
      <c r="C6" s="853">
        <v>11339</v>
      </c>
      <c r="D6" s="719">
        <v>2219</v>
      </c>
      <c r="E6" s="853">
        <v>11339</v>
      </c>
      <c r="F6" s="720">
        <v>511</v>
      </c>
      <c r="G6" s="357" t="s">
        <v>5</v>
      </c>
      <c r="H6" s="357" t="s">
        <v>5</v>
      </c>
      <c r="I6" s="356" t="s">
        <v>5</v>
      </c>
      <c r="J6" s="58"/>
      <c r="K6" s="58"/>
      <c r="L6" s="58"/>
      <c r="M6" s="58"/>
      <c r="N6" s="58"/>
      <c r="O6" s="58"/>
      <c r="P6" s="58"/>
      <c r="Q6" s="58"/>
      <c r="R6" s="58"/>
    </row>
    <row r="7" spans="1:82" s="57" customFormat="1" ht="22.5" customHeight="1">
      <c r="A7" s="338">
        <v>2016</v>
      </c>
      <c r="B7" s="339">
        <v>2080</v>
      </c>
      <c r="C7" s="719">
        <v>11112</v>
      </c>
      <c r="D7" s="719">
        <v>2080</v>
      </c>
      <c r="E7" s="719">
        <v>11112</v>
      </c>
      <c r="F7" s="720">
        <v>510</v>
      </c>
      <c r="G7" s="819" t="s">
        <v>5</v>
      </c>
      <c r="H7" s="818" t="s">
        <v>363</v>
      </c>
      <c r="I7" s="811" t="s">
        <v>392</v>
      </c>
      <c r="J7" s="56"/>
      <c r="K7" s="56"/>
      <c r="L7" s="56"/>
      <c r="M7" s="56"/>
      <c r="N7" s="56"/>
      <c r="O7" s="56"/>
      <c r="P7" s="56"/>
      <c r="Q7" s="56"/>
      <c r="R7" s="56"/>
    </row>
    <row r="8" spans="1:82" s="57" customFormat="1" ht="22.5" customHeight="1">
      <c r="A8" s="844">
        <v>2017</v>
      </c>
      <c r="B8" s="837">
        <v>2016</v>
      </c>
      <c r="C8" s="853">
        <v>10468</v>
      </c>
      <c r="D8" s="853">
        <v>2016</v>
      </c>
      <c r="E8" s="853">
        <v>10468</v>
      </c>
      <c r="F8" s="854">
        <v>496</v>
      </c>
      <c r="G8" s="819" t="s">
        <v>5</v>
      </c>
      <c r="H8" s="818" t="s">
        <v>363</v>
      </c>
      <c r="I8" s="818" t="s">
        <v>363</v>
      </c>
      <c r="J8" s="56"/>
      <c r="K8" s="56"/>
      <c r="L8" s="56"/>
      <c r="M8" s="56"/>
      <c r="N8" s="56"/>
      <c r="O8" s="56"/>
      <c r="P8" s="56"/>
      <c r="Q8" s="56"/>
      <c r="R8" s="56"/>
    </row>
    <row r="9" spans="1:82" s="227" customFormat="1" ht="22.5" customHeight="1">
      <c r="A9" s="922">
        <v>2018</v>
      </c>
      <c r="B9" s="937">
        <v>2002</v>
      </c>
      <c r="C9" s="939">
        <v>9225</v>
      </c>
      <c r="D9" s="939">
        <v>2002</v>
      </c>
      <c r="E9" s="939">
        <v>9225</v>
      </c>
      <c r="F9" s="948">
        <v>461</v>
      </c>
      <c r="G9" s="819" t="s">
        <v>5</v>
      </c>
      <c r="H9" s="818" t="s">
        <v>5</v>
      </c>
      <c r="I9" s="811" t="s">
        <v>5</v>
      </c>
      <c r="J9" s="759"/>
      <c r="K9" s="759"/>
      <c r="L9" s="759"/>
      <c r="M9" s="759"/>
      <c r="N9" s="759"/>
      <c r="O9" s="759"/>
      <c r="P9" s="759"/>
      <c r="Q9" s="759"/>
      <c r="R9" s="759"/>
    </row>
    <row r="10" spans="1:82" s="61" customFormat="1" ht="22.5" customHeight="1" thickBot="1">
      <c r="A10" s="701">
        <v>2019</v>
      </c>
      <c r="B10" s="967">
        <v>2198</v>
      </c>
      <c r="C10" s="968">
        <v>8067</v>
      </c>
      <c r="D10" s="968">
        <v>2198</v>
      </c>
      <c r="E10" s="968">
        <v>8067</v>
      </c>
      <c r="F10" s="968">
        <v>367</v>
      </c>
      <c r="G10" s="969">
        <v>0</v>
      </c>
      <c r="H10" s="969">
        <v>0</v>
      </c>
      <c r="I10" s="970">
        <v>0</v>
      </c>
      <c r="J10" s="60"/>
      <c r="K10" s="60"/>
      <c r="L10" s="60"/>
      <c r="M10" s="60"/>
      <c r="N10" s="60"/>
      <c r="O10" s="60"/>
      <c r="P10" s="60"/>
      <c r="Q10" s="60"/>
      <c r="R10" s="60"/>
    </row>
    <row r="11" spans="1:82" s="62" customFormat="1" ht="24" customHeight="1">
      <c r="A11" s="364" t="s">
        <v>13</v>
      </c>
      <c r="B11" s="365"/>
      <c r="C11" s="366"/>
      <c r="D11" s="367"/>
      <c r="E11" s="366"/>
      <c r="F11" s="365"/>
      <c r="G11" s="367"/>
      <c r="H11" s="366"/>
      <c r="I11" s="365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</row>
    <row r="12" spans="1:82">
      <c r="A12" s="63"/>
      <c r="B12" s="64"/>
      <c r="C12" s="65"/>
      <c r="D12" s="66"/>
      <c r="E12" s="65"/>
      <c r="F12" s="64"/>
      <c r="G12" s="66"/>
      <c r="H12" s="65"/>
      <c r="I12" s="64"/>
      <c r="J12" s="60"/>
      <c r="K12" s="60"/>
      <c r="L12" s="60"/>
      <c r="M12" s="60"/>
      <c r="N12" s="60"/>
      <c r="O12" s="60"/>
      <c r="P12" s="60"/>
      <c r="Q12" s="60"/>
      <c r="R12" s="60"/>
    </row>
    <row r="13" spans="1:82">
      <c r="A13" s="63"/>
      <c r="B13" s="64"/>
      <c r="C13" s="65"/>
      <c r="D13" s="66"/>
      <c r="E13" s="65"/>
      <c r="F13" s="64"/>
      <c r="G13" s="66"/>
      <c r="H13" s="65"/>
      <c r="I13" s="64"/>
      <c r="J13" s="60"/>
      <c r="K13" s="60"/>
      <c r="L13" s="60"/>
      <c r="M13" s="60"/>
      <c r="N13" s="60"/>
      <c r="O13" s="60"/>
      <c r="P13" s="60"/>
      <c r="Q13" s="60"/>
      <c r="R13" s="60"/>
    </row>
    <row r="14" spans="1:82">
      <c r="A14" s="63"/>
      <c r="B14" s="64"/>
      <c r="C14" s="65"/>
      <c r="D14" s="66"/>
      <c r="E14" s="65"/>
      <c r="F14" s="64"/>
      <c r="G14" s="66"/>
      <c r="H14" s="65"/>
      <c r="I14" s="64"/>
      <c r="J14" s="60"/>
      <c r="K14" s="60"/>
      <c r="L14" s="60"/>
      <c r="M14" s="60"/>
      <c r="N14" s="60"/>
      <c r="O14" s="60"/>
      <c r="P14" s="60"/>
      <c r="Q14" s="60"/>
      <c r="R14" s="60"/>
    </row>
    <row r="15" spans="1:82">
      <c r="A15" s="63"/>
      <c r="B15" s="64"/>
      <c r="C15" s="65"/>
      <c r="D15" s="66"/>
      <c r="E15" s="65"/>
      <c r="F15" s="64"/>
      <c r="G15" s="66"/>
      <c r="H15" s="65"/>
      <c r="I15" s="64"/>
      <c r="J15" s="60"/>
      <c r="K15" s="60"/>
      <c r="L15" s="60"/>
      <c r="M15" s="60"/>
      <c r="N15" s="60"/>
      <c r="O15" s="60"/>
      <c r="P15" s="60"/>
      <c r="Q15" s="60"/>
      <c r="R15" s="60"/>
    </row>
    <row r="16" spans="1:82">
      <c r="A16" s="63"/>
      <c r="B16" s="64"/>
      <c r="C16" s="65"/>
      <c r="D16" s="66"/>
      <c r="E16" s="65"/>
      <c r="F16" s="64"/>
      <c r="G16" s="66"/>
      <c r="H16" s="65"/>
      <c r="I16" s="64"/>
      <c r="J16" s="60"/>
      <c r="K16" s="60"/>
      <c r="L16" s="60"/>
      <c r="M16" s="60"/>
      <c r="N16" s="60"/>
      <c r="O16" s="60"/>
      <c r="P16" s="60"/>
      <c r="Q16" s="60"/>
      <c r="R16" s="60"/>
    </row>
    <row r="17" spans="1:82">
      <c r="A17" s="63"/>
      <c r="B17" s="64"/>
      <c r="C17" s="65"/>
      <c r="D17" s="66"/>
      <c r="E17" s="65"/>
      <c r="F17" s="64"/>
      <c r="G17" s="66"/>
      <c r="H17" s="65"/>
      <c r="I17" s="64"/>
      <c r="J17" s="60"/>
      <c r="K17" s="60"/>
      <c r="L17" s="60"/>
      <c r="M17" s="60"/>
      <c r="N17" s="60"/>
      <c r="O17" s="60"/>
      <c r="P17" s="60"/>
      <c r="Q17" s="60"/>
      <c r="R17" s="60"/>
    </row>
    <row r="18" spans="1:82">
      <c r="A18" s="63"/>
      <c r="B18" s="64"/>
      <c r="C18" s="65"/>
      <c r="D18" s="66"/>
      <c r="E18" s="65"/>
      <c r="F18" s="64"/>
      <c r="G18" s="66"/>
      <c r="H18" s="65"/>
      <c r="I18" s="64"/>
      <c r="J18" s="60"/>
      <c r="K18" s="60"/>
      <c r="L18" s="60"/>
      <c r="M18" s="60"/>
      <c r="N18" s="60"/>
      <c r="O18" s="60"/>
      <c r="P18" s="60"/>
      <c r="Q18" s="60"/>
      <c r="R18" s="60"/>
    </row>
    <row r="19" spans="1:82">
      <c r="A19" s="63"/>
      <c r="B19" s="64"/>
      <c r="C19" s="65"/>
      <c r="D19" s="66"/>
      <c r="E19" s="65"/>
      <c r="F19" s="64"/>
      <c r="G19" s="66"/>
      <c r="H19" s="65"/>
      <c r="I19" s="64"/>
      <c r="J19" s="60"/>
      <c r="K19" s="60"/>
      <c r="L19" s="60"/>
      <c r="M19" s="60"/>
      <c r="N19" s="60"/>
      <c r="O19" s="60"/>
      <c r="P19" s="60"/>
      <c r="Q19" s="60"/>
      <c r="R19" s="60"/>
    </row>
    <row r="20" spans="1:82">
      <c r="A20" s="63"/>
      <c r="B20" s="64"/>
      <c r="C20" s="65"/>
      <c r="D20" s="66"/>
      <c r="E20" s="65"/>
      <c r="F20" s="64"/>
      <c r="G20" s="66"/>
      <c r="H20" s="65"/>
      <c r="I20" s="64"/>
      <c r="J20" s="60"/>
      <c r="K20" s="60"/>
      <c r="L20" s="60"/>
      <c r="M20" s="60"/>
      <c r="N20" s="60"/>
      <c r="O20" s="60"/>
      <c r="P20" s="60"/>
      <c r="Q20" s="60"/>
      <c r="R20" s="60"/>
    </row>
    <row r="21" spans="1:82">
      <c r="A21" s="63"/>
      <c r="B21" s="64"/>
      <c r="C21" s="65"/>
      <c r="D21" s="66"/>
      <c r="E21" s="65"/>
      <c r="F21" s="64"/>
      <c r="G21" s="66"/>
      <c r="H21" s="65"/>
      <c r="I21" s="64"/>
      <c r="J21" s="60"/>
      <c r="K21" s="60"/>
      <c r="L21" s="60"/>
      <c r="M21" s="60"/>
      <c r="N21" s="60"/>
      <c r="O21" s="60"/>
      <c r="P21" s="60"/>
      <c r="Q21" s="60"/>
      <c r="R21" s="60"/>
    </row>
    <row r="22" spans="1:82">
      <c r="A22" s="63"/>
      <c r="B22" s="64"/>
      <c r="C22" s="65"/>
      <c r="D22" s="66"/>
      <c r="E22" s="65"/>
      <c r="F22" s="64"/>
      <c r="G22" s="66"/>
      <c r="H22" s="65"/>
      <c r="I22" s="64"/>
      <c r="J22" s="60"/>
      <c r="K22" s="60"/>
      <c r="L22" s="60"/>
      <c r="M22" s="60"/>
      <c r="N22" s="60"/>
      <c r="O22" s="60"/>
      <c r="P22" s="60"/>
      <c r="Q22" s="60"/>
      <c r="R22" s="60"/>
    </row>
    <row r="23" spans="1:82">
      <c r="A23" s="63"/>
      <c r="B23" s="64"/>
      <c r="C23" s="65"/>
      <c r="D23" s="66"/>
      <c r="E23" s="65"/>
      <c r="F23" s="64"/>
      <c r="G23" s="66"/>
      <c r="H23" s="65"/>
      <c r="I23" s="64"/>
      <c r="J23" s="60"/>
      <c r="K23" s="60"/>
      <c r="L23" s="60"/>
      <c r="M23" s="60"/>
      <c r="N23" s="60"/>
      <c r="O23" s="60"/>
      <c r="P23" s="60"/>
      <c r="Q23" s="60"/>
      <c r="R23" s="60"/>
    </row>
    <row r="24" spans="1:82">
      <c r="A24" s="63"/>
      <c r="B24" s="64"/>
      <c r="C24" s="65"/>
      <c r="D24" s="66"/>
      <c r="E24" s="65"/>
      <c r="F24" s="64"/>
      <c r="G24" s="66"/>
      <c r="H24" s="65"/>
      <c r="I24" s="64"/>
      <c r="J24" s="60"/>
      <c r="K24" s="60"/>
      <c r="L24" s="60"/>
      <c r="M24" s="60"/>
      <c r="N24" s="60"/>
      <c r="O24" s="60"/>
      <c r="P24" s="60"/>
      <c r="Q24" s="60"/>
      <c r="R24" s="60"/>
    </row>
    <row r="25" spans="1:82">
      <c r="A25" s="63"/>
      <c r="B25" s="64"/>
      <c r="C25" s="65"/>
      <c r="D25" s="66"/>
      <c r="E25" s="65"/>
      <c r="F25" s="64"/>
      <c r="G25" s="66"/>
      <c r="H25" s="65"/>
      <c r="I25" s="64"/>
      <c r="J25" s="60"/>
      <c r="K25" s="60"/>
      <c r="L25" s="60"/>
      <c r="M25" s="60"/>
      <c r="N25" s="60"/>
      <c r="O25" s="60"/>
      <c r="P25" s="60"/>
      <c r="Q25" s="60"/>
      <c r="R25" s="60"/>
    </row>
    <row r="26" spans="1:82">
      <c r="A26" s="63"/>
      <c r="B26" s="64"/>
      <c r="C26" s="65"/>
      <c r="D26" s="66"/>
      <c r="E26" s="65"/>
      <c r="F26" s="64"/>
      <c r="G26" s="66"/>
      <c r="H26" s="65"/>
      <c r="I26" s="64"/>
      <c r="J26" s="60"/>
      <c r="K26" s="60"/>
      <c r="L26" s="60"/>
      <c r="M26" s="60"/>
      <c r="N26" s="60"/>
      <c r="O26" s="60"/>
      <c r="P26" s="60"/>
      <c r="Q26" s="60"/>
      <c r="R26" s="60"/>
    </row>
    <row r="27" spans="1:82">
      <c r="A27" s="63"/>
      <c r="B27" s="64"/>
      <c r="C27" s="65"/>
      <c r="D27" s="66"/>
      <c r="E27" s="65"/>
      <c r="F27" s="64"/>
      <c r="G27" s="66"/>
      <c r="H27" s="65"/>
      <c r="I27" s="64"/>
      <c r="J27" s="60"/>
      <c r="K27" s="60"/>
      <c r="L27" s="60"/>
      <c r="M27" s="60"/>
      <c r="N27" s="60"/>
      <c r="O27" s="60"/>
      <c r="P27" s="60"/>
      <c r="Q27" s="60"/>
      <c r="R27" s="6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82">
      <c r="A28" s="63"/>
      <c r="B28" s="64"/>
      <c r="C28" s="65"/>
      <c r="D28" s="66"/>
      <c r="E28" s="65"/>
      <c r="F28" s="64"/>
      <c r="G28" s="66"/>
      <c r="H28" s="65"/>
      <c r="I28" s="64"/>
      <c r="J28" s="60"/>
      <c r="K28" s="60"/>
      <c r="L28" s="60"/>
      <c r="M28" s="60"/>
      <c r="N28" s="60"/>
      <c r="O28" s="60"/>
      <c r="P28" s="60"/>
      <c r="Q28" s="60"/>
      <c r="R28" s="60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82">
      <c r="A29" s="63"/>
      <c r="B29" s="64"/>
      <c r="C29" s="65"/>
      <c r="D29" s="66"/>
      <c r="E29" s="65"/>
      <c r="F29" s="64"/>
      <c r="G29" s="66"/>
      <c r="H29" s="65"/>
      <c r="I29" s="64"/>
      <c r="J29" s="60"/>
      <c r="K29" s="60"/>
      <c r="L29" s="60"/>
      <c r="M29" s="60"/>
      <c r="N29" s="60"/>
      <c r="O29" s="60"/>
      <c r="P29" s="60"/>
      <c r="Q29" s="60"/>
      <c r="R29" s="6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82">
      <c r="A30" s="63"/>
      <c r="B30" s="64"/>
      <c r="C30" s="65"/>
      <c r="D30" s="66"/>
      <c r="E30" s="65"/>
      <c r="F30" s="64"/>
      <c r="G30" s="66"/>
      <c r="H30" s="65"/>
      <c r="I30" s="64"/>
      <c r="J30" s="60"/>
      <c r="K30" s="60"/>
      <c r="L30" s="60"/>
      <c r="M30" s="60"/>
      <c r="N30" s="60"/>
      <c r="O30" s="60"/>
      <c r="P30" s="60"/>
      <c r="Q30" s="60"/>
      <c r="R30" s="6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82">
      <c r="A31" s="63"/>
      <c r="B31" s="64"/>
      <c r="C31" s="65"/>
      <c r="D31" s="66"/>
      <c r="E31" s="65"/>
      <c r="F31" s="64"/>
      <c r="G31" s="66"/>
      <c r="H31" s="65"/>
      <c r="I31" s="64"/>
      <c r="J31" s="60"/>
      <c r="K31" s="60"/>
      <c r="L31" s="60"/>
      <c r="M31" s="60"/>
      <c r="N31" s="60"/>
      <c r="O31" s="60"/>
      <c r="P31" s="60"/>
      <c r="Q31" s="60"/>
      <c r="R31" s="6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</sheetData>
  <mergeCells count="11">
    <mergeCell ref="A1:I1"/>
    <mergeCell ref="B3:C3"/>
    <mergeCell ref="D3:F3"/>
    <mergeCell ref="C4:C5"/>
    <mergeCell ref="B4:B5"/>
    <mergeCell ref="A3:A5"/>
    <mergeCell ref="D4:D5"/>
    <mergeCell ref="G4:G5"/>
    <mergeCell ref="E4:F4"/>
    <mergeCell ref="G3:I3"/>
    <mergeCell ref="H4:I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50" firstPageNumber="116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85" zoomScaleNormal="100" zoomScaleSheetLayoutView="75" workbookViewId="0">
      <selection activeCell="K13" sqref="K13"/>
    </sheetView>
  </sheetViews>
  <sheetFormatPr defaultRowHeight="13.5"/>
  <cols>
    <col min="1" max="1" width="9.77734375" style="84" customWidth="1"/>
    <col min="2" max="9" width="7.77734375" style="67" customWidth="1"/>
    <col min="10" max="10" width="11" style="67" bestFit="1" customWidth="1"/>
    <col min="11" max="16384" width="8.88671875" style="68"/>
  </cols>
  <sheetData>
    <row r="1" spans="1:20" s="69" customFormat="1" ht="54.95" customHeight="1">
      <c r="A1" s="1155" t="s">
        <v>483</v>
      </c>
      <c r="B1" s="1155"/>
      <c r="C1" s="1155"/>
      <c r="D1" s="1155"/>
      <c r="E1" s="1155"/>
      <c r="F1" s="1155"/>
      <c r="G1" s="1155"/>
      <c r="H1" s="1155"/>
      <c r="I1" s="1155"/>
      <c r="J1" s="1155"/>
      <c r="T1" s="70"/>
    </row>
    <row r="2" spans="1:20" s="72" customFormat="1" ht="21" customHeight="1" thickBot="1">
      <c r="A2" s="373"/>
      <c r="B2" s="374"/>
      <c r="C2" s="374"/>
      <c r="D2" s="374"/>
      <c r="E2" s="374"/>
      <c r="F2" s="374"/>
      <c r="G2" s="374"/>
      <c r="H2" s="374"/>
      <c r="I2" s="374"/>
      <c r="J2" s="673" t="s">
        <v>132</v>
      </c>
      <c r="K2" s="71"/>
      <c r="L2" s="71"/>
      <c r="M2" s="71"/>
      <c r="N2" s="71"/>
    </row>
    <row r="3" spans="1:20" s="74" customFormat="1" ht="24.95" customHeight="1">
      <c r="A3" s="1134" t="s">
        <v>31</v>
      </c>
      <c r="B3" s="1153" t="s">
        <v>133</v>
      </c>
      <c r="C3" s="1154"/>
      <c r="D3" s="1156"/>
      <c r="E3" s="1153" t="s">
        <v>531</v>
      </c>
      <c r="F3" s="1154"/>
      <c r="G3" s="1154"/>
      <c r="H3" s="1153" t="s">
        <v>402</v>
      </c>
      <c r="I3" s="1154"/>
      <c r="J3" s="1154"/>
      <c r="K3" s="73"/>
      <c r="L3" s="73"/>
      <c r="M3" s="73"/>
      <c r="N3" s="73"/>
    </row>
    <row r="4" spans="1:20" s="74" customFormat="1" ht="24.95" customHeight="1">
      <c r="A4" s="1159"/>
      <c r="B4" s="1157" t="s">
        <v>138</v>
      </c>
      <c r="C4" s="1150" t="s">
        <v>139</v>
      </c>
      <c r="D4" s="1151"/>
      <c r="E4" s="1157" t="s">
        <v>134</v>
      </c>
      <c r="F4" s="1150" t="s">
        <v>136</v>
      </c>
      <c r="G4" s="1151"/>
      <c r="H4" s="1157" t="s">
        <v>134</v>
      </c>
      <c r="I4" s="1150" t="s">
        <v>136</v>
      </c>
      <c r="J4" s="1151"/>
      <c r="K4" s="73"/>
      <c r="L4" s="73"/>
      <c r="M4" s="73"/>
      <c r="N4" s="73"/>
    </row>
    <row r="5" spans="1:20" s="74" customFormat="1" ht="24.95" customHeight="1">
      <c r="A5" s="1135"/>
      <c r="B5" s="1158"/>
      <c r="C5" s="556"/>
      <c r="D5" s="557" t="s">
        <v>2</v>
      </c>
      <c r="E5" s="1158"/>
      <c r="F5" s="556"/>
      <c r="G5" s="557" t="s">
        <v>2</v>
      </c>
      <c r="H5" s="1158"/>
      <c r="I5" s="556"/>
      <c r="J5" s="557" t="s">
        <v>2</v>
      </c>
      <c r="K5" s="73"/>
      <c r="L5" s="73"/>
      <c r="M5" s="73"/>
      <c r="N5" s="73"/>
    </row>
    <row r="6" spans="1:20" s="78" customFormat="1" ht="24.95" customHeight="1">
      <c r="A6" s="338">
        <v>2015</v>
      </c>
      <c r="B6" s="340">
        <v>124.8</v>
      </c>
      <c r="C6" s="720">
        <v>477</v>
      </c>
      <c r="D6" s="1051">
        <v>318</v>
      </c>
      <c r="E6" s="1051">
        <v>105.7</v>
      </c>
      <c r="F6" s="1051">
        <v>434</v>
      </c>
      <c r="G6" s="1053">
        <v>411</v>
      </c>
      <c r="H6" s="1051">
        <v>19.100000000000001</v>
      </c>
      <c r="I6" s="1051">
        <v>43</v>
      </c>
      <c r="J6" s="1051">
        <v>225</v>
      </c>
      <c r="K6" s="77"/>
      <c r="L6" s="77"/>
      <c r="M6" s="77"/>
      <c r="N6" s="77"/>
    </row>
    <row r="7" spans="1:20" s="78" customFormat="1" ht="24.95" customHeight="1">
      <c r="A7" s="338">
        <v>2016</v>
      </c>
      <c r="B7" s="340">
        <v>121.1</v>
      </c>
      <c r="C7" s="720">
        <v>451</v>
      </c>
      <c r="D7" s="1051">
        <v>317</v>
      </c>
      <c r="E7" s="1051">
        <v>102.6</v>
      </c>
      <c r="F7" s="1051">
        <v>407</v>
      </c>
      <c r="G7" s="1053">
        <v>397</v>
      </c>
      <c r="H7" s="1051">
        <v>18.5</v>
      </c>
      <c r="I7" s="1051">
        <v>44</v>
      </c>
      <c r="J7" s="1051">
        <v>237</v>
      </c>
      <c r="K7" s="77"/>
      <c r="L7" s="77"/>
      <c r="M7" s="77"/>
      <c r="N7" s="77"/>
    </row>
    <row r="8" spans="1:20" s="78" customFormat="1" ht="24.95" customHeight="1">
      <c r="A8" s="844">
        <v>2017</v>
      </c>
      <c r="B8" s="846">
        <v>103.1</v>
      </c>
      <c r="C8" s="854">
        <v>495.5</v>
      </c>
      <c r="D8" s="1051">
        <v>470</v>
      </c>
      <c r="E8" s="1051">
        <v>90.6</v>
      </c>
      <c r="F8" s="1051">
        <v>438.5</v>
      </c>
      <c r="G8" s="1053">
        <v>484</v>
      </c>
      <c r="H8" s="1051">
        <v>12.5</v>
      </c>
      <c r="I8" s="1051">
        <v>57</v>
      </c>
      <c r="J8" s="1051">
        <v>456</v>
      </c>
      <c r="K8" s="77"/>
      <c r="L8" s="77"/>
      <c r="M8" s="77"/>
      <c r="N8" s="77"/>
    </row>
    <row r="9" spans="1:20" s="99" customFormat="1" ht="24.95" customHeight="1">
      <c r="A9" s="922">
        <v>2018</v>
      </c>
      <c r="B9" s="946">
        <v>145.30000000000001</v>
      </c>
      <c r="C9" s="948">
        <v>615</v>
      </c>
      <c r="D9" s="1051">
        <v>331</v>
      </c>
      <c r="E9" s="1051">
        <v>120.4</v>
      </c>
      <c r="F9" s="1051">
        <v>567</v>
      </c>
      <c r="G9" s="1053">
        <v>471</v>
      </c>
      <c r="H9" s="1051">
        <v>24.9</v>
      </c>
      <c r="I9" s="1051">
        <v>48</v>
      </c>
      <c r="J9" s="1051">
        <v>192</v>
      </c>
      <c r="K9" s="98"/>
      <c r="L9" s="98"/>
      <c r="M9" s="98"/>
      <c r="N9" s="98"/>
    </row>
    <row r="10" spans="1:20" s="80" customFormat="1" ht="24.95" customHeight="1" thickBot="1">
      <c r="A10" s="701">
        <v>2019</v>
      </c>
      <c r="B10" s="911">
        <f>SUM(E10,H10)</f>
        <v>205</v>
      </c>
      <c r="C10" s="910">
        <f>SUM(F10,I10)</f>
        <v>627</v>
      </c>
      <c r="D10" s="1052">
        <v>331</v>
      </c>
      <c r="E10" s="1052">
        <v>180.6</v>
      </c>
      <c r="F10" s="1052">
        <v>539</v>
      </c>
      <c r="G10" s="1052">
        <v>299</v>
      </c>
      <c r="H10" s="1052">
        <v>24.4</v>
      </c>
      <c r="I10" s="1052">
        <v>88</v>
      </c>
      <c r="J10" s="1052">
        <v>363</v>
      </c>
      <c r="K10" s="79"/>
      <c r="L10" s="79"/>
      <c r="M10" s="79"/>
      <c r="N10" s="79"/>
    </row>
    <row r="11" spans="1:20" s="76" customFormat="1" ht="24" customHeight="1">
      <c r="A11" s="1152" t="s">
        <v>12</v>
      </c>
      <c r="B11" s="1152"/>
      <c r="C11" s="375"/>
      <c r="D11" s="375"/>
      <c r="E11" s="375"/>
      <c r="F11" s="375"/>
      <c r="G11" s="375"/>
      <c r="H11" s="1113"/>
      <c r="I11" s="1113"/>
      <c r="J11" s="1113"/>
      <c r="K11" s="75"/>
      <c r="L11" s="75"/>
      <c r="M11" s="75"/>
      <c r="N11" s="75"/>
      <c r="O11"/>
      <c r="P11"/>
      <c r="Q11"/>
      <c r="R11"/>
      <c r="S11"/>
      <c r="T11"/>
    </row>
    <row r="12" spans="1:20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3"/>
      <c r="L12" s="83"/>
      <c r="M12" s="83"/>
      <c r="N12" s="83"/>
      <c r="O12"/>
      <c r="P12"/>
      <c r="Q12"/>
      <c r="R12"/>
      <c r="S12"/>
      <c r="T12"/>
    </row>
    <row r="13" spans="1:20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83"/>
      <c r="M13" s="83"/>
      <c r="N13" s="83"/>
      <c r="O13"/>
      <c r="P13"/>
      <c r="Q13"/>
      <c r="R13"/>
      <c r="S13"/>
      <c r="T13"/>
    </row>
    <row r="14" spans="1:20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83"/>
      <c r="M14" s="83"/>
      <c r="N14" s="83"/>
      <c r="O14"/>
      <c r="P14"/>
      <c r="Q14"/>
      <c r="R14"/>
      <c r="S14"/>
      <c r="T14"/>
    </row>
    <row r="15" spans="1:20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/>
      <c r="P15"/>
      <c r="Q15"/>
      <c r="R15"/>
      <c r="S15"/>
      <c r="T15"/>
    </row>
    <row r="16" spans="1:20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83"/>
      <c r="M16" s="83"/>
      <c r="N16" s="83"/>
      <c r="O16"/>
      <c r="P16"/>
      <c r="Q16"/>
      <c r="R16"/>
      <c r="S16"/>
      <c r="T16"/>
    </row>
    <row r="17" spans="1:20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3"/>
      <c r="L17" s="83"/>
      <c r="M17" s="83"/>
      <c r="N17" s="83"/>
      <c r="O17"/>
      <c r="P17"/>
      <c r="Q17"/>
      <c r="R17"/>
      <c r="S17"/>
      <c r="T17"/>
    </row>
    <row r="18" spans="1:20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83"/>
      <c r="M18" s="83"/>
      <c r="N18" s="83"/>
      <c r="O18"/>
      <c r="P18"/>
      <c r="Q18"/>
      <c r="R18"/>
      <c r="S18"/>
      <c r="T18"/>
    </row>
    <row r="19" spans="1:20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3"/>
      <c r="L19" s="83"/>
      <c r="M19" s="83"/>
      <c r="N19" s="83"/>
      <c r="O19"/>
      <c r="P19"/>
      <c r="Q19"/>
      <c r="R19"/>
      <c r="S19"/>
      <c r="T19"/>
    </row>
    <row r="20" spans="1:20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  <c r="L20" s="83"/>
      <c r="M20" s="83"/>
      <c r="N20" s="83"/>
      <c r="O20"/>
      <c r="P20"/>
      <c r="Q20"/>
      <c r="R20"/>
      <c r="S20"/>
      <c r="T20"/>
    </row>
    <row r="21" spans="1:20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3"/>
      <c r="L21" s="83"/>
      <c r="M21" s="83"/>
      <c r="N21" s="83"/>
      <c r="O21"/>
      <c r="P21"/>
      <c r="Q21"/>
      <c r="R21"/>
      <c r="S21"/>
      <c r="T21"/>
    </row>
    <row r="22" spans="1:20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  <c r="L22" s="83"/>
      <c r="M22" s="83"/>
      <c r="N22" s="83"/>
      <c r="O22"/>
      <c r="P22"/>
      <c r="Q22"/>
      <c r="R22"/>
      <c r="S22"/>
      <c r="T22"/>
    </row>
    <row r="23" spans="1:20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/>
      <c r="P23"/>
      <c r="Q23"/>
      <c r="R23"/>
      <c r="S23"/>
      <c r="T23"/>
    </row>
    <row r="24" spans="1:20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3"/>
      <c r="L24" s="83"/>
      <c r="M24" s="83"/>
      <c r="N24" s="83"/>
      <c r="O24"/>
      <c r="P24"/>
      <c r="Q24"/>
      <c r="R24"/>
      <c r="S24"/>
      <c r="T24"/>
    </row>
    <row r="25" spans="1:20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3"/>
      <c r="L25" s="83"/>
      <c r="M25" s="83"/>
      <c r="N25" s="83"/>
      <c r="O25"/>
      <c r="P25"/>
      <c r="Q25"/>
      <c r="R25"/>
      <c r="S25"/>
      <c r="T25"/>
    </row>
    <row r="26" spans="1:20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3"/>
      <c r="L26" s="83"/>
      <c r="M26" s="83"/>
      <c r="N26" s="83"/>
      <c r="O26"/>
      <c r="P26"/>
      <c r="Q26"/>
      <c r="R26"/>
      <c r="S26"/>
      <c r="T26"/>
    </row>
    <row r="27" spans="1:20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/>
      <c r="P27"/>
      <c r="Q27"/>
      <c r="R27"/>
      <c r="S27"/>
      <c r="T27"/>
    </row>
    <row r="28" spans="1:20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3"/>
      <c r="L28" s="83"/>
      <c r="M28" s="83"/>
      <c r="N28" s="83"/>
      <c r="O28"/>
      <c r="P28"/>
      <c r="Q28"/>
      <c r="R28"/>
      <c r="S28"/>
      <c r="T28"/>
    </row>
    <row r="29" spans="1:20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3"/>
      <c r="L29" s="83"/>
      <c r="M29" s="83"/>
      <c r="N29" s="83"/>
      <c r="O29"/>
      <c r="P29"/>
      <c r="Q29"/>
      <c r="R29"/>
      <c r="S29"/>
      <c r="T29"/>
    </row>
  </sheetData>
  <mergeCells count="13">
    <mergeCell ref="A11:B11"/>
    <mergeCell ref="H11:J11"/>
    <mergeCell ref="E3:G3"/>
    <mergeCell ref="A1:J1"/>
    <mergeCell ref="B3:D3"/>
    <mergeCell ref="C4:D4"/>
    <mergeCell ref="F4:G4"/>
    <mergeCell ref="I4:J4"/>
    <mergeCell ref="B4:B5"/>
    <mergeCell ref="E4:E5"/>
    <mergeCell ref="H4:H5"/>
    <mergeCell ref="H3:J3"/>
    <mergeCell ref="A3:A5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78" firstPageNumber="116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4"/>
  <sheetViews>
    <sheetView showZeros="0" view="pageBreakPreview" zoomScale="85" zoomScaleNormal="100" zoomScaleSheetLayoutView="85" workbookViewId="0">
      <selection activeCell="F13" sqref="F13"/>
    </sheetView>
  </sheetViews>
  <sheetFormatPr defaultRowHeight="13.5"/>
  <cols>
    <col min="1" max="1" width="6.6640625" style="108" customWidth="1"/>
    <col min="2" max="5" width="6.6640625" style="85" customWidth="1"/>
    <col min="6" max="12" width="6.6640625" style="86" customWidth="1"/>
    <col min="13" max="16384" width="8.88671875" style="87"/>
  </cols>
  <sheetData>
    <row r="1" spans="1:89" s="88" customFormat="1" ht="54.95" customHeight="1">
      <c r="A1" s="1155" t="s">
        <v>484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V1" s="89"/>
    </row>
    <row r="2" spans="1:89" s="91" customFormat="1" ht="21" customHeight="1" thickBot="1">
      <c r="A2" s="376"/>
      <c r="B2" s="95"/>
      <c r="C2" s="95"/>
      <c r="D2" s="95"/>
      <c r="E2" s="95"/>
      <c r="F2" s="92"/>
      <c r="G2" s="92"/>
      <c r="H2" s="92"/>
      <c r="I2" s="92"/>
      <c r="J2" s="92"/>
      <c r="K2" s="92"/>
      <c r="L2" s="703" t="s">
        <v>132</v>
      </c>
      <c r="M2" s="90"/>
      <c r="N2" s="90"/>
      <c r="O2" s="90"/>
      <c r="P2" s="90"/>
      <c r="Q2" s="90"/>
      <c r="R2" s="90"/>
      <c r="S2" s="90"/>
      <c r="T2" s="90"/>
    </row>
    <row r="3" spans="1:89" s="93" customFormat="1" ht="24.95" customHeight="1">
      <c r="A3" s="1125" t="s">
        <v>31</v>
      </c>
      <c r="B3" s="1139" t="s">
        <v>137</v>
      </c>
      <c r="C3" s="1140"/>
      <c r="D3" s="1146" t="s">
        <v>371</v>
      </c>
      <c r="E3" s="1146"/>
      <c r="F3" s="1140"/>
      <c r="G3" s="1153" t="s">
        <v>140</v>
      </c>
      <c r="H3" s="1154"/>
      <c r="I3" s="1156"/>
      <c r="J3" s="1153" t="s">
        <v>403</v>
      </c>
      <c r="K3" s="1154"/>
      <c r="L3" s="1154"/>
      <c r="M3" s="92"/>
      <c r="N3" s="92"/>
      <c r="O3" s="92"/>
      <c r="P3" s="92"/>
      <c r="Q3" s="92"/>
      <c r="R3" s="92"/>
      <c r="S3" s="92"/>
      <c r="T3" s="92"/>
    </row>
    <row r="4" spans="1:89" s="93" customFormat="1" ht="24.95" customHeight="1">
      <c r="A4" s="1149"/>
      <c r="B4" s="1160" t="s">
        <v>138</v>
      </c>
      <c r="C4" s="1160" t="s">
        <v>139</v>
      </c>
      <c r="D4" s="1157" t="s">
        <v>134</v>
      </c>
      <c r="E4" s="1150" t="s">
        <v>136</v>
      </c>
      <c r="F4" s="1151"/>
      <c r="G4" s="1157" t="s">
        <v>134</v>
      </c>
      <c r="H4" s="1150" t="s">
        <v>136</v>
      </c>
      <c r="I4" s="1151"/>
      <c r="J4" s="1157" t="s">
        <v>134</v>
      </c>
      <c r="K4" s="1150" t="s">
        <v>136</v>
      </c>
      <c r="L4" s="1151"/>
      <c r="M4" s="92"/>
      <c r="N4" s="92"/>
      <c r="O4" s="92"/>
      <c r="P4" s="92"/>
      <c r="Q4" s="92"/>
      <c r="R4" s="92"/>
      <c r="S4" s="92"/>
      <c r="T4" s="92"/>
    </row>
    <row r="5" spans="1:89" s="94" customFormat="1" ht="24.95" customHeight="1">
      <c r="A5" s="1126"/>
      <c r="B5" s="1161"/>
      <c r="C5" s="1161"/>
      <c r="D5" s="1158"/>
      <c r="E5" s="556"/>
      <c r="F5" s="557" t="s">
        <v>2</v>
      </c>
      <c r="G5" s="1158"/>
      <c r="H5" s="556"/>
      <c r="I5" s="557" t="s">
        <v>2</v>
      </c>
      <c r="J5" s="1158"/>
      <c r="K5" s="556"/>
      <c r="L5" s="557" t="s">
        <v>2</v>
      </c>
      <c r="M5" s="92"/>
      <c r="N5" s="92"/>
      <c r="O5" s="92"/>
      <c r="P5" s="92"/>
      <c r="Q5" s="92"/>
      <c r="R5" s="92"/>
      <c r="S5" s="92"/>
      <c r="T5" s="92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</row>
    <row r="6" spans="1:89" s="97" customFormat="1" ht="24.95" customHeight="1">
      <c r="A6" s="338">
        <v>2015</v>
      </c>
      <c r="B6" s="340">
        <v>37.5</v>
      </c>
      <c r="C6" s="948">
        <v>79.2</v>
      </c>
      <c r="D6" s="948">
        <v>18</v>
      </c>
      <c r="E6" s="720">
        <v>52.7</v>
      </c>
      <c r="F6" s="720">
        <v>293</v>
      </c>
      <c r="G6" s="720">
        <v>1</v>
      </c>
      <c r="H6" s="720">
        <v>0.1</v>
      </c>
      <c r="I6" s="720">
        <v>100</v>
      </c>
      <c r="J6" s="720">
        <v>18.5</v>
      </c>
      <c r="K6" s="720">
        <v>26.4</v>
      </c>
      <c r="L6" s="720">
        <v>143</v>
      </c>
      <c r="M6" s="96"/>
      <c r="N6" s="96"/>
      <c r="O6" s="96"/>
      <c r="P6" s="96"/>
      <c r="Q6" s="96"/>
      <c r="R6" s="96"/>
      <c r="S6" s="96"/>
      <c r="T6" s="96"/>
    </row>
    <row r="7" spans="1:89" s="99" customFormat="1" ht="24.95" customHeight="1">
      <c r="A7" s="338">
        <v>2016</v>
      </c>
      <c r="B7" s="340">
        <v>35.5</v>
      </c>
      <c r="C7" s="948">
        <v>71.7</v>
      </c>
      <c r="D7" s="948">
        <v>16</v>
      </c>
      <c r="E7" s="720">
        <v>45.2</v>
      </c>
      <c r="F7" s="720">
        <v>283</v>
      </c>
      <c r="G7" s="720">
        <v>1</v>
      </c>
      <c r="H7" s="720">
        <v>0.1</v>
      </c>
      <c r="I7" s="720">
        <v>100</v>
      </c>
      <c r="J7" s="720">
        <v>18.5</v>
      </c>
      <c r="K7" s="720">
        <v>26.4</v>
      </c>
      <c r="L7" s="720">
        <v>143</v>
      </c>
      <c r="M7" s="98"/>
      <c r="N7" s="98"/>
      <c r="O7" s="98"/>
      <c r="P7" s="98"/>
      <c r="Q7" s="98"/>
      <c r="R7" s="98"/>
      <c r="S7" s="98"/>
      <c r="T7" s="98"/>
    </row>
    <row r="8" spans="1:89" s="99" customFormat="1" ht="24.95" customHeight="1">
      <c r="A8" s="844">
        <v>2017</v>
      </c>
      <c r="B8" s="846">
        <v>29.3</v>
      </c>
      <c r="C8" s="948">
        <v>70.69</v>
      </c>
      <c r="D8" s="948">
        <v>16.2</v>
      </c>
      <c r="E8" s="854">
        <v>48.4</v>
      </c>
      <c r="F8" s="854">
        <v>598.5</v>
      </c>
      <c r="G8" s="854">
        <v>0.6</v>
      </c>
      <c r="H8" s="854">
        <v>0.09</v>
      </c>
      <c r="I8" s="854">
        <v>120</v>
      </c>
      <c r="J8" s="854">
        <v>12.5</v>
      </c>
      <c r="K8" s="854">
        <v>22.2</v>
      </c>
      <c r="L8" s="854">
        <v>160.69999999999999</v>
      </c>
      <c r="M8" s="98"/>
      <c r="N8" s="98"/>
      <c r="O8" s="98"/>
      <c r="P8" s="98"/>
      <c r="Q8" s="98"/>
      <c r="R8" s="98"/>
      <c r="S8" s="98"/>
      <c r="T8" s="98"/>
    </row>
    <row r="9" spans="1:89" s="99" customFormat="1" ht="24.95" customHeight="1">
      <c r="A9" s="922">
        <v>2018</v>
      </c>
      <c r="B9" s="946">
        <v>39.299999999999997</v>
      </c>
      <c r="C9" s="948">
        <v>164</v>
      </c>
      <c r="D9" s="930">
        <v>27</v>
      </c>
      <c r="E9" s="930">
        <v>143</v>
      </c>
      <c r="F9" s="930">
        <v>529.6</v>
      </c>
      <c r="G9" s="930">
        <v>1</v>
      </c>
      <c r="H9" s="930">
        <v>0.7</v>
      </c>
      <c r="I9" s="930">
        <v>70</v>
      </c>
      <c r="J9" s="930">
        <v>11.3</v>
      </c>
      <c r="K9" s="930">
        <v>20.3</v>
      </c>
      <c r="L9" s="930">
        <v>18</v>
      </c>
      <c r="M9" s="98"/>
      <c r="N9" s="98"/>
      <c r="O9" s="98"/>
      <c r="P9" s="98"/>
      <c r="Q9" s="98"/>
      <c r="R9" s="98"/>
      <c r="S9" s="98"/>
      <c r="T9" s="98"/>
    </row>
    <row r="10" spans="1:89" s="101" customFormat="1" ht="24.95" customHeight="1" thickBot="1">
      <c r="A10" s="826">
        <v>2019</v>
      </c>
      <c r="B10" s="967">
        <f>SUM(D10,G10,J10)</f>
        <v>25</v>
      </c>
      <c r="C10" s="971">
        <f>SUM(E10,H10,K10)</f>
        <v>60</v>
      </c>
      <c r="D10" s="972">
        <v>13</v>
      </c>
      <c r="E10" s="973">
        <v>48</v>
      </c>
      <c r="F10" s="973">
        <v>391</v>
      </c>
      <c r="G10" s="973">
        <v>1</v>
      </c>
      <c r="H10" s="973">
        <v>1</v>
      </c>
      <c r="I10" s="973">
        <v>73</v>
      </c>
      <c r="J10" s="973">
        <v>11</v>
      </c>
      <c r="K10" s="973">
        <v>11</v>
      </c>
      <c r="L10" s="973">
        <v>104</v>
      </c>
      <c r="M10" s="100"/>
      <c r="N10" s="100"/>
      <c r="O10" s="100"/>
      <c r="P10" s="100"/>
      <c r="Q10" s="100"/>
      <c r="R10" s="100"/>
      <c r="S10" s="100"/>
      <c r="T10" s="100"/>
    </row>
    <row r="11" spans="1:89" s="91" customFormat="1" ht="24" customHeight="1">
      <c r="A11" s="1152" t="s">
        <v>12</v>
      </c>
      <c r="B11" s="1152"/>
      <c r="C11" s="103"/>
      <c r="D11" s="103"/>
      <c r="E11" s="103"/>
      <c r="F11" s="104"/>
      <c r="G11" s="104"/>
      <c r="H11" s="104"/>
      <c r="I11" s="104"/>
      <c r="J11" s="104"/>
      <c r="K11" s="104"/>
      <c r="L11" s="104"/>
      <c r="M11" s="90"/>
      <c r="N11" s="90"/>
      <c r="O11" s="90"/>
      <c r="P11" s="90"/>
      <c r="Q11" s="90"/>
      <c r="R11" s="90"/>
      <c r="S11" s="90"/>
      <c r="T11" s="90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>
      <c r="A12" s="105"/>
      <c r="B12" s="106"/>
      <c r="C12" s="106"/>
      <c r="D12" s="106"/>
      <c r="E12" s="106"/>
      <c r="F12" s="107"/>
      <c r="G12" s="107"/>
      <c r="H12" s="107"/>
      <c r="I12" s="107"/>
      <c r="J12" s="107"/>
      <c r="K12" s="107"/>
      <c r="L12" s="107"/>
      <c r="M12" s="102"/>
      <c r="N12" s="102"/>
      <c r="O12" s="102"/>
      <c r="P12" s="102"/>
      <c r="Q12" s="102"/>
      <c r="R12" s="102"/>
      <c r="S12" s="102"/>
      <c r="T12" s="10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>
      <c r="A13" s="105"/>
      <c r="B13" s="106"/>
      <c r="C13" s="106"/>
      <c r="D13" s="106"/>
      <c r="E13" s="106"/>
      <c r="F13" s="107"/>
      <c r="G13" s="107"/>
      <c r="H13" s="107"/>
      <c r="I13" s="107"/>
      <c r="J13" s="107"/>
      <c r="K13" s="107"/>
      <c r="L13" s="107"/>
      <c r="M13" s="102"/>
      <c r="N13" s="102"/>
      <c r="O13" s="102"/>
      <c r="P13" s="102"/>
      <c r="Q13" s="102"/>
      <c r="R13" s="102"/>
      <c r="S13" s="102"/>
      <c r="T13" s="102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>
      <c r="A14" s="105"/>
      <c r="B14" s="106"/>
      <c r="C14" s="106"/>
      <c r="D14" s="106"/>
      <c r="E14" s="106"/>
      <c r="F14" s="107"/>
      <c r="G14" s="107"/>
      <c r="H14" s="107"/>
      <c r="I14" s="107"/>
      <c r="J14" s="107"/>
      <c r="K14" s="107"/>
      <c r="L14" s="107"/>
      <c r="M14" s="102"/>
      <c r="N14" s="102"/>
      <c r="O14" s="102"/>
      <c r="P14" s="102"/>
      <c r="Q14" s="102"/>
      <c r="R14" s="102"/>
      <c r="S14" s="102"/>
      <c r="T14" s="102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</sheetData>
  <mergeCells count="15">
    <mergeCell ref="A11:B11"/>
    <mergeCell ref="B4:B5"/>
    <mergeCell ref="C4:C5"/>
    <mergeCell ref="D4:D5"/>
    <mergeCell ref="H4:I4"/>
    <mergeCell ref="D3:F3"/>
    <mergeCell ref="A1:L1"/>
    <mergeCell ref="J4:J5"/>
    <mergeCell ref="G3:I3"/>
    <mergeCell ref="B3:C3"/>
    <mergeCell ref="E4:F4"/>
    <mergeCell ref="A3:A5"/>
    <mergeCell ref="J3:L3"/>
    <mergeCell ref="K4:L4"/>
    <mergeCell ref="G4:G5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84" firstPageNumber="116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56"/>
  <sheetViews>
    <sheetView view="pageBreakPreview" zoomScale="85" zoomScaleNormal="100" zoomScaleSheetLayoutView="75" workbookViewId="0">
      <selection activeCell="I21" sqref="I21"/>
    </sheetView>
  </sheetViews>
  <sheetFormatPr defaultRowHeight="13.5"/>
  <cols>
    <col min="1" max="1" width="7.77734375" style="129" customWidth="1"/>
    <col min="2" max="2" width="7.77734375" style="109" customWidth="1"/>
    <col min="3" max="3" width="8.21875" style="109" bestFit="1" customWidth="1"/>
    <col min="4" max="5" width="7.77734375" style="109" customWidth="1"/>
    <col min="6" max="6" width="7.77734375" style="110" customWidth="1"/>
    <col min="7" max="7" width="7.77734375" style="109" customWidth="1"/>
    <col min="8" max="12" width="7.77734375" style="110" customWidth="1"/>
    <col min="13" max="14" width="7.77734375" style="109" customWidth="1"/>
    <col min="15" max="15" width="7.77734375" style="110" customWidth="1"/>
    <col min="16" max="16384" width="8.88671875" style="111"/>
  </cols>
  <sheetData>
    <row r="1" spans="1:249" ht="30" customHeight="1">
      <c r="A1" s="1155" t="s">
        <v>485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</row>
    <row r="2" spans="1:249" s="113" customFormat="1" ht="21" customHeight="1" thickBot="1">
      <c r="A2" s="377"/>
      <c r="B2" s="117"/>
      <c r="C2" s="117"/>
      <c r="D2" s="117"/>
      <c r="E2" s="117"/>
      <c r="F2" s="118"/>
      <c r="G2" s="117"/>
      <c r="H2" s="118"/>
      <c r="I2" s="118"/>
      <c r="J2" s="118"/>
      <c r="K2" s="118"/>
      <c r="L2" s="118"/>
      <c r="M2" s="117"/>
      <c r="N2" s="117"/>
      <c r="O2" s="704" t="s">
        <v>132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</row>
    <row r="3" spans="1:249" s="115" customFormat="1" ht="24.95" customHeight="1">
      <c r="A3" s="1134" t="s">
        <v>32</v>
      </c>
      <c r="B3" s="1139" t="s">
        <v>137</v>
      </c>
      <c r="C3" s="1140"/>
      <c r="D3" s="1145" t="s">
        <v>404</v>
      </c>
      <c r="E3" s="1146"/>
      <c r="F3" s="1140"/>
      <c r="G3" s="1145" t="s">
        <v>405</v>
      </c>
      <c r="H3" s="1146"/>
      <c r="I3" s="1140"/>
      <c r="J3" s="1153" t="s">
        <v>406</v>
      </c>
      <c r="K3" s="1154"/>
      <c r="L3" s="1156"/>
      <c r="M3" s="1145" t="s">
        <v>407</v>
      </c>
      <c r="N3" s="1146"/>
      <c r="O3" s="1146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249" s="115" customFormat="1" ht="24.95" customHeight="1">
      <c r="A4" s="1159"/>
      <c r="B4" s="1160" t="s">
        <v>138</v>
      </c>
      <c r="C4" s="1160" t="s">
        <v>139</v>
      </c>
      <c r="D4" s="1157" t="s">
        <v>134</v>
      </c>
      <c r="E4" s="1150" t="s">
        <v>136</v>
      </c>
      <c r="F4" s="1151"/>
      <c r="G4" s="1157" t="s">
        <v>134</v>
      </c>
      <c r="H4" s="1150" t="s">
        <v>136</v>
      </c>
      <c r="I4" s="1151"/>
      <c r="J4" s="1157" t="s">
        <v>134</v>
      </c>
      <c r="K4" s="1150" t="s">
        <v>136</v>
      </c>
      <c r="L4" s="1151"/>
      <c r="M4" s="1157" t="s">
        <v>134</v>
      </c>
      <c r="N4" s="1150" t="s">
        <v>136</v>
      </c>
      <c r="O4" s="1151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249" s="116" customFormat="1" ht="24.95" customHeight="1">
      <c r="A5" s="1135"/>
      <c r="B5" s="1161"/>
      <c r="C5" s="1161"/>
      <c r="D5" s="1158"/>
      <c r="E5" s="556"/>
      <c r="F5" s="557" t="s">
        <v>2</v>
      </c>
      <c r="G5" s="1158"/>
      <c r="H5" s="556"/>
      <c r="I5" s="557" t="s">
        <v>2</v>
      </c>
      <c r="J5" s="1158"/>
      <c r="K5" s="556"/>
      <c r="L5" s="557" t="s">
        <v>2</v>
      </c>
      <c r="M5" s="1158"/>
      <c r="N5" s="556"/>
      <c r="O5" s="557" t="s">
        <v>2</v>
      </c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</row>
    <row r="6" spans="1:249" s="122" customFormat="1" ht="24" customHeight="1">
      <c r="A6" s="338">
        <v>2015</v>
      </c>
      <c r="B6" s="340">
        <v>251.8</v>
      </c>
      <c r="C6" s="720">
        <v>332.6</v>
      </c>
      <c r="D6" s="720">
        <v>204</v>
      </c>
      <c r="E6" s="720">
        <v>279</v>
      </c>
      <c r="F6" s="720">
        <v>137</v>
      </c>
      <c r="G6" s="720">
        <v>10.8</v>
      </c>
      <c r="H6" s="720">
        <v>11.2</v>
      </c>
      <c r="I6" s="720">
        <v>104</v>
      </c>
      <c r="J6" s="720">
        <v>12</v>
      </c>
      <c r="K6" s="720">
        <v>10.9</v>
      </c>
      <c r="L6" s="720">
        <v>91</v>
      </c>
      <c r="M6" s="720">
        <v>25</v>
      </c>
      <c r="N6" s="720">
        <v>31.5</v>
      </c>
      <c r="O6" s="720">
        <v>126</v>
      </c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</row>
    <row r="7" spans="1:249" s="120" customFormat="1" ht="24" customHeight="1">
      <c r="A7" s="338">
        <v>2016</v>
      </c>
      <c r="B7" s="340">
        <v>242.8</v>
      </c>
      <c r="C7" s="720">
        <v>239.2</v>
      </c>
      <c r="D7" s="720">
        <v>200</v>
      </c>
      <c r="E7" s="720">
        <v>196</v>
      </c>
      <c r="F7" s="720">
        <v>98</v>
      </c>
      <c r="G7" s="720">
        <v>9.8000000000000007</v>
      </c>
      <c r="H7" s="720">
        <v>9.8000000000000007</v>
      </c>
      <c r="I7" s="720">
        <v>100</v>
      </c>
      <c r="J7" s="720">
        <v>10</v>
      </c>
      <c r="K7" s="720">
        <v>9.1</v>
      </c>
      <c r="L7" s="720">
        <v>91</v>
      </c>
      <c r="M7" s="720">
        <v>23</v>
      </c>
      <c r="N7" s="720">
        <v>24.3</v>
      </c>
      <c r="O7" s="720">
        <v>106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</row>
    <row r="8" spans="1:249" s="120" customFormat="1" ht="24" customHeight="1">
      <c r="A8" s="844">
        <v>2017</v>
      </c>
      <c r="B8" s="846">
        <v>231</v>
      </c>
      <c r="C8" s="854">
        <v>270.89999999999998</v>
      </c>
      <c r="D8" s="854">
        <v>185.8</v>
      </c>
      <c r="E8" s="854">
        <v>222</v>
      </c>
      <c r="F8" s="854">
        <v>119.6</v>
      </c>
      <c r="G8" s="854">
        <v>12.2</v>
      </c>
      <c r="H8" s="854">
        <v>13.8</v>
      </c>
      <c r="I8" s="854">
        <v>121.5</v>
      </c>
      <c r="J8" s="854">
        <v>11.2</v>
      </c>
      <c r="K8" s="854">
        <v>11.6</v>
      </c>
      <c r="L8" s="854">
        <v>110.9</v>
      </c>
      <c r="M8" s="854">
        <v>21.8</v>
      </c>
      <c r="N8" s="854">
        <v>23.5</v>
      </c>
      <c r="O8" s="854">
        <v>108.1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</row>
    <row r="9" spans="1:249" s="157" customFormat="1" ht="24" customHeight="1">
      <c r="A9" s="922">
        <v>2018</v>
      </c>
      <c r="B9" s="946">
        <v>248.3</v>
      </c>
      <c r="C9" s="948">
        <v>424.20000000000005</v>
      </c>
      <c r="D9" s="948">
        <v>191.6</v>
      </c>
      <c r="E9" s="948">
        <v>360.6</v>
      </c>
      <c r="F9" s="948">
        <v>188.2</v>
      </c>
      <c r="G9" s="948">
        <v>18</v>
      </c>
      <c r="H9" s="948">
        <v>18.5</v>
      </c>
      <c r="I9" s="948">
        <v>10.199999999999999</v>
      </c>
      <c r="J9" s="948">
        <v>18.3</v>
      </c>
      <c r="K9" s="948">
        <v>17.8</v>
      </c>
      <c r="L9" s="948">
        <v>9.6999999999999993</v>
      </c>
      <c r="M9" s="948">
        <v>20.399999999999999</v>
      </c>
      <c r="N9" s="948">
        <v>27.3</v>
      </c>
      <c r="O9" s="948">
        <v>13.4</v>
      </c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</row>
    <row r="10" spans="1:249" s="122" customFormat="1" ht="24.95" customHeight="1" thickBot="1">
      <c r="A10" s="701">
        <v>2019</v>
      </c>
      <c r="B10" s="913">
        <f>SUM(D10,G10,J10,M10)</f>
        <v>229</v>
      </c>
      <c r="C10" s="912">
        <f>SUM(E10,H10,K10,N10)</f>
        <v>322.70000000000005</v>
      </c>
      <c r="D10" s="912">
        <v>201</v>
      </c>
      <c r="E10" s="912">
        <v>289</v>
      </c>
      <c r="F10" s="912">
        <v>144</v>
      </c>
      <c r="G10" s="912">
        <v>9</v>
      </c>
      <c r="H10" s="912">
        <v>11</v>
      </c>
      <c r="I10" s="912">
        <v>123</v>
      </c>
      <c r="J10" s="912">
        <v>9</v>
      </c>
      <c r="K10" s="912">
        <v>11.6</v>
      </c>
      <c r="L10" s="912">
        <v>129</v>
      </c>
      <c r="M10" s="912">
        <v>10</v>
      </c>
      <c r="N10" s="912">
        <v>11.1</v>
      </c>
      <c r="O10" s="912">
        <v>111</v>
      </c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</row>
    <row r="11" spans="1:249" s="113" customFormat="1" ht="24" customHeight="1">
      <c r="A11" s="1152" t="s">
        <v>12</v>
      </c>
      <c r="B11" s="1152"/>
      <c r="C11" s="124"/>
      <c r="D11" s="124"/>
      <c r="E11" s="124"/>
      <c r="F11" s="125"/>
      <c r="G11" s="124"/>
      <c r="H11" s="125"/>
      <c r="I11" s="125"/>
      <c r="J11" s="125"/>
      <c r="K11" s="125"/>
      <c r="L11" s="125"/>
      <c r="M11" s="124"/>
      <c r="N11" s="124"/>
      <c r="O11" s="125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>
      <c r="A12" s="126"/>
      <c r="B12" s="127"/>
      <c r="C12" s="127"/>
      <c r="D12" s="127"/>
      <c r="E12" s="127"/>
      <c r="F12" s="128"/>
      <c r="G12" s="127"/>
      <c r="H12" s="128"/>
      <c r="I12" s="128"/>
      <c r="J12" s="128"/>
      <c r="K12" s="128"/>
      <c r="L12" s="128"/>
      <c r="M12" s="127"/>
      <c r="N12" s="127"/>
      <c r="O12" s="128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>
      <c r="A13" s="126"/>
      <c r="B13" s="127"/>
      <c r="C13" s="127"/>
      <c r="D13" s="127"/>
      <c r="E13" s="127"/>
      <c r="F13" s="128"/>
      <c r="G13" s="127"/>
      <c r="H13" s="128"/>
      <c r="I13" s="128"/>
      <c r="J13" s="128"/>
      <c r="K13" s="128"/>
      <c r="L13" s="128"/>
      <c r="M13" s="127"/>
      <c r="N13" s="127"/>
      <c r="O13" s="128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>
      <c r="A14" s="126"/>
      <c r="B14" s="127"/>
      <c r="C14" s="127"/>
      <c r="D14" s="127"/>
      <c r="E14" s="127"/>
      <c r="F14" s="128"/>
      <c r="G14" s="127"/>
      <c r="H14" s="128"/>
      <c r="I14" s="128"/>
      <c r="J14" s="128"/>
      <c r="K14" s="128"/>
      <c r="L14" s="128"/>
      <c r="M14" s="127"/>
      <c r="N14" s="127"/>
      <c r="O14" s="128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>
      <c r="A15" s="126"/>
      <c r="B15" s="127"/>
      <c r="C15" s="127"/>
      <c r="D15" s="127"/>
      <c r="E15" s="127"/>
      <c r="F15" s="128"/>
      <c r="G15" s="127"/>
      <c r="H15" s="128"/>
      <c r="I15" s="128"/>
      <c r="J15" s="128"/>
      <c r="K15" s="128"/>
      <c r="L15" s="128"/>
      <c r="M15" s="127"/>
      <c r="N15" s="127"/>
      <c r="O15" s="128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>
      <c r="A16" s="126"/>
      <c r="B16" s="127"/>
      <c r="C16" s="127"/>
      <c r="D16" s="127"/>
      <c r="E16" s="127"/>
      <c r="F16" s="128"/>
      <c r="G16" s="127"/>
      <c r="H16" s="128"/>
      <c r="I16" s="128"/>
      <c r="J16" s="128"/>
      <c r="K16" s="128"/>
      <c r="L16" s="128"/>
      <c r="M16" s="127"/>
      <c r="N16" s="127"/>
      <c r="O16" s="128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>
      <c r="A17" s="126"/>
      <c r="B17" s="127"/>
      <c r="C17" s="127"/>
      <c r="D17" s="127"/>
      <c r="E17" s="127"/>
      <c r="F17" s="128"/>
      <c r="G17" s="127"/>
      <c r="H17" s="128"/>
      <c r="I17" s="128"/>
      <c r="J17" s="128"/>
      <c r="K17" s="128"/>
      <c r="L17" s="128"/>
      <c r="M17" s="127"/>
      <c r="N17" s="127"/>
      <c r="O17" s="128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>
      <c r="A18" s="126"/>
      <c r="B18" s="127"/>
      <c r="C18" s="127"/>
      <c r="D18" s="127"/>
      <c r="E18" s="127"/>
      <c r="F18" s="128"/>
      <c r="G18" s="127"/>
      <c r="H18" s="128"/>
      <c r="I18" s="128"/>
      <c r="J18" s="128"/>
      <c r="K18" s="128"/>
      <c r="L18" s="128"/>
      <c r="M18" s="127"/>
      <c r="N18" s="127"/>
      <c r="O18" s="128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>
      <c r="A19" s="126"/>
      <c r="B19" s="127"/>
      <c r="C19" s="127"/>
      <c r="D19" s="127"/>
      <c r="E19" s="127"/>
      <c r="F19" s="128"/>
      <c r="G19" s="127"/>
      <c r="H19" s="128"/>
      <c r="I19" s="128"/>
      <c r="J19" s="128"/>
      <c r="K19" s="128"/>
      <c r="L19" s="128"/>
      <c r="M19" s="127"/>
      <c r="N19" s="127"/>
      <c r="O19" s="128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>
      <c r="A20" s="126"/>
      <c r="B20" s="127"/>
      <c r="C20" s="127"/>
      <c r="D20" s="127"/>
      <c r="E20" s="127"/>
      <c r="F20" s="128"/>
      <c r="G20" s="127"/>
      <c r="H20" s="128"/>
      <c r="I20" s="128"/>
      <c r="J20" s="128"/>
      <c r="K20" s="128"/>
      <c r="L20" s="128"/>
      <c r="M20" s="127"/>
      <c r="N20" s="127"/>
      <c r="O20" s="128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>
      <c r="A21" s="126"/>
      <c r="B21" s="127"/>
      <c r="C21" s="127"/>
      <c r="D21" s="127"/>
      <c r="E21" s="127"/>
      <c r="F21" s="128"/>
      <c r="G21" s="127"/>
      <c r="H21" s="128"/>
      <c r="I21" s="128"/>
      <c r="J21" s="128"/>
      <c r="K21" s="128"/>
      <c r="L21" s="128"/>
      <c r="M21" s="127"/>
      <c r="N21" s="127"/>
      <c r="O21" s="128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>
      <c r="A22" s="126"/>
      <c r="B22" s="127"/>
      <c r="C22" s="127"/>
      <c r="D22" s="127"/>
      <c r="E22" s="127"/>
      <c r="F22" s="128"/>
      <c r="G22" s="127"/>
      <c r="H22" s="128"/>
      <c r="I22" s="128"/>
      <c r="J22" s="128"/>
      <c r="K22" s="128"/>
      <c r="L22" s="128"/>
      <c r="M22" s="127"/>
      <c r="N22" s="127"/>
      <c r="O22" s="128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>
      <c r="A23" s="126"/>
      <c r="B23" s="127"/>
      <c r="C23" s="127"/>
      <c r="D23" s="127"/>
      <c r="E23" s="127"/>
      <c r="F23" s="128"/>
      <c r="G23" s="127"/>
      <c r="H23" s="128"/>
      <c r="I23" s="128"/>
      <c r="J23" s="128"/>
      <c r="K23" s="128"/>
      <c r="L23" s="128"/>
      <c r="M23" s="127"/>
      <c r="N23" s="127"/>
      <c r="O23" s="128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>
      <c r="A24" s="126"/>
      <c r="B24" s="127"/>
      <c r="C24" s="127"/>
      <c r="D24" s="127"/>
      <c r="E24" s="127"/>
      <c r="F24" s="128"/>
      <c r="G24" s="127"/>
      <c r="H24" s="128"/>
      <c r="I24" s="128"/>
      <c r="J24" s="128"/>
      <c r="K24" s="128"/>
      <c r="L24" s="128"/>
      <c r="M24" s="127"/>
      <c r="N24" s="127"/>
      <c r="O24" s="128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>
      <c r="A25" s="126"/>
      <c r="B25" s="127"/>
      <c r="C25" s="127"/>
      <c r="D25" s="127"/>
      <c r="E25" s="127"/>
      <c r="F25" s="128"/>
      <c r="G25" s="127"/>
      <c r="H25" s="128"/>
      <c r="I25" s="128"/>
      <c r="J25" s="128"/>
      <c r="K25" s="128"/>
      <c r="L25" s="128"/>
      <c r="M25" s="127"/>
      <c r="N25" s="127"/>
      <c r="O25" s="128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>
      <c r="A26" s="126"/>
      <c r="B26" s="127"/>
      <c r="C26" s="127"/>
      <c r="D26" s="127"/>
      <c r="E26" s="127"/>
      <c r="F26" s="128"/>
      <c r="G26" s="127"/>
      <c r="H26" s="128"/>
      <c r="I26" s="128"/>
      <c r="J26" s="128"/>
      <c r="K26" s="128"/>
      <c r="L26" s="128"/>
      <c r="M26" s="127"/>
      <c r="N26" s="127"/>
      <c r="O26" s="128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>
      <c r="A27" s="126"/>
      <c r="B27" s="127"/>
      <c r="C27" s="127"/>
      <c r="D27" s="127"/>
      <c r="E27" s="127"/>
      <c r="F27" s="128"/>
      <c r="G27" s="127"/>
      <c r="H27" s="128"/>
      <c r="I27" s="128"/>
      <c r="J27" s="128"/>
      <c r="K27" s="128"/>
      <c r="L27" s="128"/>
      <c r="M27" s="127"/>
      <c r="N27" s="127"/>
      <c r="O27" s="128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>
      <c r="A28" s="126"/>
      <c r="B28" s="127"/>
      <c r="C28" s="127"/>
      <c r="D28" s="127"/>
      <c r="E28" s="127"/>
      <c r="F28" s="128"/>
      <c r="G28" s="127"/>
      <c r="H28" s="128"/>
      <c r="I28" s="128"/>
      <c r="J28" s="128"/>
      <c r="K28" s="128"/>
      <c r="L28" s="128"/>
      <c r="M28" s="127"/>
      <c r="N28" s="127"/>
      <c r="O28" s="128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>
      <c r="A29" s="126"/>
      <c r="B29" s="127"/>
      <c r="C29" s="127"/>
      <c r="D29" s="127"/>
      <c r="E29" s="127"/>
      <c r="F29" s="128"/>
      <c r="G29" s="127"/>
      <c r="H29" s="128"/>
      <c r="I29" s="128"/>
      <c r="J29" s="128"/>
      <c r="K29" s="128"/>
      <c r="L29" s="128"/>
      <c r="M29" s="127"/>
      <c r="N29" s="127"/>
      <c r="O29" s="128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>
      <c r="A30" s="126"/>
      <c r="B30" s="127"/>
      <c r="C30" s="127"/>
      <c r="D30" s="127"/>
      <c r="E30" s="127"/>
      <c r="F30" s="128"/>
      <c r="G30" s="127"/>
      <c r="H30" s="128"/>
      <c r="I30" s="128"/>
      <c r="J30" s="128"/>
      <c r="K30" s="128"/>
      <c r="L30" s="128"/>
      <c r="M30" s="127"/>
      <c r="N30" s="127"/>
      <c r="O30" s="128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>
      <c r="A31" s="126"/>
      <c r="B31" s="127"/>
      <c r="C31" s="127"/>
      <c r="D31" s="127"/>
      <c r="E31" s="127"/>
      <c r="F31" s="128"/>
      <c r="G31" s="127"/>
      <c r="H31" s="128"/>
      <c r="I31" s="128"/>
      <c r="J31" s="128"/>
      <c r="K31" s="128"/>
      <c r="L31" s="128"/>
      <c r="M31" s="127"/>
      <c r="N31" s="127"/>
      <c r="O31" s="128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>
      <c r="A32" s="126"/>
      <c r="B32" s="127"/>
      <c r="C32" s="127"/>
      <c r="D32" s="127"/>
      <c r="E32" s="127"/>
      <c r="F32" s="128"/>
      <c r="G32" s="127"/>
      <c r="H32" s="128"/>
      <c r="I32" s="128"/>
      <c r="J32" s="128"/>
      <c r="K32" s="128"/>
      <c r="L32" s="128"/>
      <c r="M32" s="127"/>
      <c r="N32" s="127"/>
      <c r="O32" s="128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>
      <c r="A33" s="126"/>
      <c r="B33" s="127"/>
      <c r="C33" s="127"/>
      <c r="D33" s="127"/>
      <c r="E33" s="127"/>
      <c r="F33" s="128"/>
      <c r="G33" s="127"/>
      <c r="H33" s="128"/>
      <c r="I33" s="128"/>
      <c r="J33" s="128"/>
      <c r="K33" s="128"/>
      <c r="L33" s="128"/>
      <c r="M33" s="127"/>
      <c r="N33" s="127"/>
      <c r="O33" s="128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>
      <c r="A34" s="126"/>
      <c r="B34" s="127"/>
      <c r="C34" s="127"/>
      <c r="D34" s="127"/>
      <c r="E34" s="127"/>
      <c r="F34" s="128"/>
      <c r="G34" s="127"/>
      <c r="H34" s="128"/>
      <c r="I34" s="128"/>
      <c r="J34" s="128"/>
      <c r="K34" s="128"/>
      <c r="L34" s="128"/>
      <c r="M34" s="127"/>
      <c r="N34" s="127"/>
      <c r="O34" s="128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>
      <c r="A35" s="126"/>
      <c r="B35" s="127"/>
      <c r="C35" s="127"/>
      <c r="D35" s="127"/>
      <c r="E35" s="127"/>
      <c r="F35" s="128"/>
      <c r="G35" s="127"/>
      <c r="H35" s="128"/>
      <c r="I35" s="128"/>
      <c r="J35" s="128"/>
      <c r="K35" s="128"/>
      <c r="L35" s="128"/>
      <c r="M35" s="127"/>
      <c r="N35" s="127"/>
      <c r="O35" s="128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>
      <c r="A36" s="126"/>
      <c r="B36" s="127"/>
      <c r="C36" s="127"/>
      <c r="D36" s="127"/>
      <c r="E36" s="127"/>
      <c r="F36" s="128"/>
      <c r="G36" s="127"/>
      <c r="H36" s="128"/>
      <c r="I36" s="128"/>
      <c r="J36" s="128"/>
      <c r="K36" s="128"/>
      <c r="L36" s="128"/>
      <c r="M36" s="127"/>
      <c r="N36" s="127"/>
      <c r="O36" s="128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>
      <c r="A37" s="126"/>
      <c r="B37" s="127"/>
      <c r="C37" s="127"/>
      <c r="D37" s="127"/>
      <c r="E37" s="127"/>
      <c r="F37" s="128"/>
      <c r="G37" s="127"/>
      <c r="H37" s="128"/>
      <c r="I37" s="128"/>
      <c r="J37" s="128"/>
      <c r="K37" s="128"/>
      <c r="L37" s="128"/>
      <c r="M37" s="127"/>
      <c r="N37" s="127"/>
      <c r="O37" s="128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>
      <c r="A38" s="126"/>
      <c r="B38" s="127"/>
      <c r="C38" s="127"/>
      <c r="D38" s="127"/>
      <c r="E38" s="127"/>
      <c r="F38" s="128"/>
      <c r="G38" s="127"/>
      <c r="H38" s="128"/>
      <c r="I38" s="128"/>
      <c r="J38" s="128"/>
      <c r="K38" s="128"/>
      <c r="L38" s="128"/>
      <c r="M38" s="127"/>
      <c r="N38" s="127"/>
      <c r="O38" s="128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>
      <c r="A39" s="126"/>
      <c r="B39" s="127"/>
      <c r="C39" s="127"/>
      <c r="D39" s="127"/>
      <c r="E39" s="127"/>
      <c r="F39" s="128"/>
      <c r="G39" s="127"/>
      <c r="H39" s="128"/>
      <c r="I39" s="128"/>
      <c r="J39" s="128"/>
      <c r="K39" s="128"/>
      <c r="L39" s="128"/>
      <c r="M39" s="127"/>
      <c r="N39" s="127"/>
      <c r="O39" s="128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>
      <c r="A40" s="126"/>
      <c r="B40" s="127"/>
      <c r="C40" s="127"/>
      <c r="D40" s="127"/>
      <c r="E40" s="127"/>
      <c r="F40" s="128"/>
      <c r="G40" s="127"/>
      <c r="H40" s="128"/>
      <c r="I40" s="128"/>
      <c r="J40" s="128"/>
      <c r="K40" s="128"/>
      <c r="L40" s="128"/>
      <c r="M40" s="127"/>
      <c r="N40" s="127"/>
      <c r="O40" s="128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>
      <c r="A41" s="126"/>
      <c r="B41" s="127"/>
      <c r="C41" s="127"/>
      <c r="D41" s="127"/>
      <c r="E41" s="127"/>
      <c r="F41" s="128"/>
      <c r="G41" s="127"/>
      <c r="H41" s="128"/>
      <c r="I41" s="128"/>
      <c r="J41" s="128"/>
      <c r="K41" s="128"/>
      <c r="L41" s="128"/>
      <c r="M41" s="127"/>
      <c r="N41" s="127"/>
      <c r="O41" s="128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>
      <c r="A42" s="126"/>
      <c r="B42" s="127"/>
      <c r="C42" s="127"/>
      <c r="D42" s="127"/>
      <c r="E42" s="127"/>
      <c r="F42" s="128"/>
      <c r="G42" s="127"/>
      <c r="H42" s="128"/>
      <c r="I42" s="128"/>
      <c r="J42" s="128"/>
      <c r="K42" s="128"/>
      <c r="L42" s="128"/>
      <c r="M42" s="127"/>
      <c r="N42" s="127"/>
      <c r="O42" s="128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>
      <c r="A43" s="126"/>
      <c r="B43" s="127"/>
      <c r="C43" s="127"/>
      <c r="D43" s="127"/>
      <c r="E43" s="127"/>
      <c r="F43" s="128"/>
      <c r="G43" s="127"/>
      <c r="H43" s="128"/>
      <c r="I43" s="128"/>
      <c r="J43" s="128"/>
      <c r="K43" s="128"/>
      <c r="L43" s="128"/>
      <c r="M43" s="127"/>
      <c r="N43" s="127"/>
      <c r="O43" s="128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>
      <c r="A44" s="126"/>
      <c r="B44" s="127"/>
      <c r="C44" s="127"/>
      <c r="D44" s="127"/>
      <c r="E44" s="127"/>
      <c r="F44" s="128"/>
      <c r="G44" s="127"/>
      <c r="H44" s="128"/>
      <c r="I44" s="128"/>
      <c r="J44" s="128"/>
      <c r="K44" s="128"/>
      <c r="L44" s="128"/>
      <c r="M44" s="127"/>
      <c r="N44" s="127"/>
      <c r="O44" s="128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>
      <c r="A45" s="126"/>
      <c r="B45" s="127"/>
      <c r="C45" s="127"/>
      <c r="D45" s="127"/>
      <c r="E45" s="127"/>
      <c r="F45" s="128"/>
      <c r="G45" s="127"/>
      <c r="H45" s="128"/>
      <c r="I45" s="128"/>
      <c r="J45" s="128"/>
      <c r="K45" s="128"/>
      <c r="L45" s="128"/>
      <c r="M45" s="127"/>
      <c r="N45" s="127"/>
      <c r="O45" s="128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>
      <c r="A46" s="126"/>
      <c r="B46" s="127"/>
      <c r="C46" s="127"/>
      <c r="D46" s="127"/>
      <c r="E46" s="127"/>
      <c r="F46" s="128"/>
      <c r="G46" s="127"/>
      <c r="H46" s="128"/>
      <c r="I46" s="128"/>
      <c r="J46" s="128"/>
      <c r="K46" s="128"/>
      <c r="L46" s="128"/>
      <c r="M46" s="127"/>
      <c r="N46" s="127"/>
      <c r="O46" s="128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>
      <c r="A47" s="126"/>
      <c r="B47" s="127"/>
      <c r="C47" s="127"/>
      <c r="D47" s="127"/>
      <c r="E47" s="127"/>
      <c r="F47" s="128"/>
      <c r="G47" s="127"/>
      <c r="H47" s="128"/>
      <c r="I47" s="128"/>
      <c r="J47" s="128"/>
      <c r="K47" s="128"/>
      <c r="L47" s="128"/>
      <c r="M47" s="127"/>
      <c r="N47" s="127"/>
      <c r="O47" s="128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>
      <c r="A48" s="126"/>
      <c r="B48" s="127"/>
      <c r="C48" s="127"/>
      <c r="D48" s="127"/>
      <c r="E48" s="127"/>
      <c r="F48" s="128"/>
      <c r="G48" s="127"/>
      <c r="H48" s="128"/>
      <c r="I48" s="128"/>
      <c r="J48" s="128"/>
      <c r="K48" s="128"/>
      <c r="L48" s="128"/>
      <c r="M48" s="127"/>
      <c r="N48" s="127"/>
      <c r="O48" s="128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>
      <c r="A49" s="126"/>
      <c r="B49" s="127"/>
      <c r="C49" s="127"/>
      <c r="D49" s="127"/>
      <c r="E49" s="127"/>
      <c r="F49" s="128"/>
      <c r="G49" s="127"/>
      <c r="H49" s="128"/>
      <c r="I49" s="128"/>
      <c r="J49" s="128"/>
      <c r="K49" s="128"/>
      <c r="L49" s="128"/>
      <c r="M49" s="127"/>
      <c r="N49" s="127"/>
      <c r="O49" s="128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>
      <c r="A50" s="126"/>
      <c r="B50" s="127"/>
      <c r="C50" s="127"/>
      <c r="D50" s="127"/>
      <c r="E50" s="127"/>
      <c r="F50" s="128"/>
      <c r="G50" s="127"/>
      <c r="H50" s="128"/>
      <c r="I50" s="128"/>
      <c r="J50" s="128"/>
      <c r="K50" s="128"/>
      <c r="L50" s="128"/>
      <c r="M50" s="127"/>
      <c r="N50" s="127"/>
      <c r="O50" s="128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>
      <c r="A51" s="126"/>
      <c r="B51" s="127"/>
      <c r="C51" s="127"/>
      <c r="D51" s="127"/>
      <c r="E51" s="127"/>
      <c r="F51" s="128"/>
      <c r="G51" s="127"/>
      <c r="H51" s="128"/>
      <c r="I51" s="128"/>
      <c r="J51" s="128"/>
      <c r="K51" s="128"/>
      <c r="L51" s="128"/>
      <c r="M51" s="127"/>
      <c r="N51" s="127"/>
      <c r="O51" s="128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>
      <c r="A52" s="126"/>
      <c r="B52" s="127"/>
      <c r="C52" s="127"/>
      <c r="D52" s="127"/>
      <c r="E52" s="127"/>
      <c r="F52" s="128"/>
      <c r="G52" s="127"/>
      <c r="H52" s="128"/>
      <c r="I52" s="128"/>
      <c r="J52" s="128"/>
      <c r="K52" s="128"/>
      <c r="L52" s="128"/>
      <c r="M52" s="127"/>
      <c r="N52" s="127"/>
      <c r="O52" s="128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>
      <c r="A53" s="126"/>
      <c r="B53" s="127"/>
      <c r="C53" s="127"/>
      <c r="D53" s="127"/>
      <c r="E53" s="127"/>
      <c r="F53" s="128"/>
      <c r="G53" s="127"/>
      <c r="H53" s="128"/>
      <c r="I53" s="128"/>
      <c r="J53" s="128"/>
      <c r="K53" s="128"/>
      <c r="L53" s="128"/>
      <c r="M53" s="127"/>
      <c r="N53" s="127"/>
      <c r="O53" s="128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1:249">
      <c r="A54" s="126"/>
      <c r="B54" s="127"/>
      <c r="C54" s="127"/>
      <c r="D54" s="127"/>
      <c r="E54" s="127"/>
      <c r="F54" s="128"/>
      <c r="G54" s="127"/>
      <c r="H54" s="128"/>
      <c r="I54" s="128"/>
      <c r="J54" s="128"/>
      <c r="K54" s="128"/>
      <c r="L54" s="128"/>
      <c r="M54" s="127"/>
      <c r="N54" s="127"/>
      <c r="O54" s="128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>
      <c r="A55" s="126"/>
      <c r="B55" s="127"/>
      <c r="C55" s="127"/>
      <c r="D55" s="127"/>
      <c r="E55" s="127"/>
      <c r="F55" s="128"/>
      <c r="G55" s="127"/>
      <c r="H55" s="128"/>
      <c r="I55" s="128"/>
      <c r="J55" s="128"/>
      <c r="K55" s="128"/>
      <c r="L55" s="128"/>
      <c r="M55" s="127"/>
      <c r="N55" s="127"/>
      <c r="O55" s="128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>
      <c r="A56" s="126"/>
      <c r="B56" s="127"/>
      <c r="C56" s="127"/>
      <c r="D56" s="127"/>
      <c r="E56" s="127"/>
      <c r="F56" s="128"/>
      <c r="G56" s="127"/>
      <c r="H56" s="128"/>
      <c r="I56" s="128"/>
      <c r="J56" s="128"/>
      <c r="K56" s="128"/>
      <c r="L56" s="128"/>
      <c r="M56" s="127"/>
      <c r="N56" s="127"/>
      <c r="O56" s="128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1:249">
      <c r="A57" s="126"/>
      <c r="B57" s="127"/>
      <c r="C57" s="127"/>
      <c r="D57" s="127"/>
      <c r="E57" s="127"/>
      <c r="F57" s="128"/>
      <c r="G57" s="127"/>
      <c r="H57" s="128"/>
      <c r="I57" s="128"/>
      <c r="J57" s="128"/>
      <c r="K57" s="128"/>
      <c r="L57" s="128"/>
      <c r="M57" s="127"/>
      <c r="N57" s="127"/>
      <c r="O57" s="128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1:249">
      <c r="A58" s="126"/>
      <c r="B58" s="127"/>
      <c r="C58" s="127"/>
      <c r="D58" s="127"/>
      <c r="E58" s="127"/>
      <c r="F58" s="128"/>
      <c r="G58" s="127"/>
      <c r="H58" s="128"/>
      <c r="I58" s="128"/>
      <c r="J58" s="128"/>
      <c r="K58" s="128"/>
      <c r="L58" s="128"/>
      <c r="M58" s="127"/>
      <c r="N58" s="127"/>
      <c r="O58" s="128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>
      <c r="A59" s="126"/>
      <c r="B59" s="127"/>
      <c r="C59" s="127"/>
      <c r="D59" s="127"/>
      <c r="E59" s="127"/>
      <c r="F59" s="128"/>
      <c r="G59" s="127"/>
      <c r="H59" s="128"/>
      <c r="I59" s="128"/>
      <c r="J59" s="128"/>
      <c r="K59" s="128"/>
      <c r="L59" s="128"/>
      <c r="M59" s="127"/>
      <c r="N59" s="127"/>
      <c r="O59" s="128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>
      <c r="A60" s="126"/>
      <c r="B60" s="127"/>
      <c r="C60" s="127"/>
      <c r="D60" s="127"/>
      <c r="E60" s="127"/>
      <c r="F60" s="128"/>
      <c r="G60" s="127"/>
      <c r="H60" s="128"/>
      <c r="I60" s="128"/>
      <c r="J60" s="128"/>
      <c r="K60" s="128"/>
      <c r="L60" s="128"/>
      <c r="M60" s="127"/>
      <c r="N60" s="127"/>
      <c r="O60" s="128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>
      <c r="A61" s="126"/>
      <c r="B61" s="127"/>
      <c r="C61" s="127"/>
      <c r="D61" s="127"/>
      <c r="E61" s="127"/>
      <c r="F61" s="128"/>
      <c r="G61" s="127"/>
      <c r="H61" s="128"/>
      <c r="I61" s="128"/>
      <c r="J61" s="128"/>
      <c r="K61" s="128"/>
      <c r="L61" s="128"/>
      <c r="M61" s="127"/>
      <c r="N61" s="127"/>
      <c r="O61" s="128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>
      <c r="A62" s="126"/>
      <c r="B62" s="127"/>
      <c r="C62" s="127"/>
      <c r="D62" s="127"/>
      <c r="E62" s="127"/>
      <c r="F62" s="128"/>
      <c r="G62" s="127"/>
      <c r="H62" s="128"/>
      <c r="I62" s="128"/>
      <c r="J62" s="128"/>
      <c r="K62" s="128"/>
      <c r="L62" s="128"/>
      <c r="M62" s="127"/>
      <c r="N62" s="127"/>
      <c r="O62" s="128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1:249">
      <c r="A63" s="126"/>
      <c r="B63" s="127"/>
      <c r="C63" s="127"/>
      <c r="D63" s="127"/>
      <c r="E63" s="127"/>
      <c r="F63" s="128"/>
      <c r="G63" s="127"/>
      <c r="H63" s="128"/>
      <c r="I63" s="128"/>
      <c r="J63" s="128"/>
      <c r="K63" s="128"/>
      <c r="L63" s="128"/>
      <c r="M63" s="127"/>
      <c r="N63" s="127"/>
      <c r="O63" s="128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1:249">
      <c r="A64" s="126"/>
      <c r="B64" s="127"/>
      <c r="C64" s="127"/>
      <c r="D64" s="127"/>
      <c r="E64" s="127"/>
      <c r="F64" s="128"/>
      <c r="G64" s="127"/>
      <c r="H64" s="128"/>
      <c r="I64" s="128"/>
      <c r="J64" s="128"/>
      <c r="K64" s="128"/>
      <c r="L64" s="128"/>
      <c r="M64" s="127"/>
      <c r="N64" s="127"/>
      <c r="O64" s="128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>
      <c r="A65" s="126"/>
      <c r="B65" s="127"/>
      <c r="C65" s="127"/>
      <c r="D65" s="127"/>
      <c r="E65" s="127"/>
      <c r="F65" s="128"/>
      <c r="G65" s="127"/>
      <c r="H65" s="128"/>
      <c r="I65" s="128"/>
      <c r="J65" s="128"/>
      <c r="K65" s="128"/>
      <c r="L65" s="128"/>
      <c r="M65" s="127"/>
      <c r="N65" s="127"/>
      <c r="O65" s="128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>
      <c r="A66" s="126"/>
      <c r="B66" s="127"/>
      <c r="C66" s="127"/>
      <c r="D66" s="127"/>
      <c r="E66" s="127"/>
      <c r="F66" s="128"/>
      <c r="G66" s="127"/>
      <c r="H66" s="128"/>
      <c r="I66" s="128"/>
      <c r="J66" s="128"/>
      <c r="K66" s="128"/>
      <c r="L66" s="128"/>
      <c r="M66" s="127"/>
      <c r="N66" s="127"/>
      <c r="O66" s="128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>
      <c r="A67" s="126"/>
      <c r="B67" s="127"/>
      <c r="C67" s="127"/>
      <c r="D67" s="127"/>
      <c r="E67" s="127"/>
      <c r="F67" s="128"/>
      <c r="G67" s="127"/>
      <c r="H67" s="128"/>
      <c r="I67" s="128"/>
      <c r="J67" s="128"/>
      <c r="K67" s="128"/>
      <c r="L67" s="128"/>
      <c r="M67" s="127"/>
      <c r="N67" s="127"/>
      <c r="O67" s="128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>
      <c r="A68" s="126"/>
      <c r="B68" s="127"/>
      <c r="C68" s="127"/>
      <c r="D68" s="127"/>
      <c r="E68" s="127"/>
      <c r="F68" s="128"/>
      <c r="G68" s="127"/>
      <c r="H68" s="128"/>
      <c r="I68" s="128"/>
      <c r="J68" s="128"/>
      <c r="K68" s="128"/>
      <c r="L68" s="128"/>
      <c r="M68" s="127"/>
      <c r="N68" s="127"/>
      <c r="O68" s="128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>
      <c r="A69" s="126"/>
      <c r="B69" s="127"/>
      <c r="C69" s="127"/>
      <c r="D69" s="127"/>
      <c r="E69" s="127"/>
      <c r="F69" s="128"/>
      <c r="G69" s="127"/>
      <c r="H69" s="128"/>
      <c r="I69" s="128"/>
      <c r="J69" s="128"/>
      <c r="K69" s="128"/>
      <c r="L69" s="128"/>
      <c r="M69" s="127"/>
      <c r="N69" s="127"/>
      <c r="O69" s="128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>
      <c r="A70" s="126"/>
      <c r="B70" s="127"/>
      <c r="C70" s="127"/>
      <c r="D70" s="127"/>
      <c r="E70" s="127"/>
      <c r="F70" s="128"/>
      <c r="G70" s="127"/>
      <c r="H70" s="128"/>
      <c r="I70" s="128"/>
      <c r="J70" s="128"/>
      <c r="K70" s="128"/>
      <c r="L70" s="128"/>
      <c r="M70" s="127"/>
      <c r="N70" s="127"/>
      <c r="O70" s="128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>
      <c r="A71" s="126"/>
      <c r="B71" s="127"/>
      <c r="C71" s="127"/>
      <c r="D71" s="127"/>
      <c r="E71" s="127"/>
      <c r="F71" s="128"/>
      <c r="G71" s="127"/>
      <c r="H71" s="128"/>
      <c r="I71" s="128"/>
      <c r="J71" s="128"/>
      <c r="K71" s="128"/>
      <c r="L71" s="128"/>
      <c r="M71" s="127"/>
      <c r="N71" s="127"/>
      <c r="O71" s="128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>
      <c r="A72" s="126"/>
      <c r="B72" s="127"/>
      <c r="C72" s="127"/>
      <c r="D72" s="127"/>
      <c r="E72" s="127"/>
      <c r="F72" s="128"/>
      <c r="G72" s="127"/>
      <c r="H72" s="128"/>
      <c r="I72" s="128"/>
      <c r="J72" s="128"/>
      <c r="K72" s="128"/>
      <c r="L72" s="128"/>
      <c r="M72" s="127"/>
      <c r="N72" s="127"/>
      <c r="O72" s="128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>
      <c r="A73" s="126"/>
      <c r="B73" s="127"/>
      <c r="C73" s="127"/>
      <c r="D73" s="127"/>
      <c r="E73" s="127"/>
      <c r="F73" s="128"/>
      <c r="G73" s="127"/>
      <c r="H73" s="128"/>
      <c r="I73" s="128"/>
      <c r="J73" s="128"/>
      <c r="K73" s="128"/>
      <c r="L73" s="128"/>
      <c r="M73" s="127"/>
      <c r="N73" s="127"/>
      <c r="O73" s="128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249">
      <c r="A74" s="126"/>
      <c r="B74" s="127"/>
      <c r="C74" s="127"/>
      <c r="D74" s="127"/>
      <c r="E74" s="127"/>
      <c r="F74" s="128"/>
      <c r="G74" s="127"/>
      <c r="H74" s="128"/>
      <c r="I74" s="128"/>
      <c r="J74" s="128"/>
      <c r="K74" s="128"/>
      <c r="L74" s="128"/>
      <c r="M74" s="127"/>
      <c r="N74" s="127"/>
      <c r="O74" s="128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249">
      <c r="A75" s="126"/>
      <c r="B75" s="127"/>
      <c r="C75" s="127"/>
      <c r="D75" s="127"/>
      <c r="E75" s="127"/>
      <c r="F75" s="128"/>
      <c r="G75" s="127"/>
      <c r="H75" s="128"/>
      <c r="I75" s="128"/>
      <c r="J75" s="128"/>
      <c r="K75" s="128"/>
      <c r="L75" s="128"/>
      <c r="M75" s="127"/>
      <c r="N75" s="127"/>
      <c r="O75" s="128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1:249">
      <c r="A76" s="126"/>
      <c r="B76" s="127"/>
      <c r="C76" s="127"/>
      <c r="D76" s="127"/>
      <c r="E76" s="127"/>
      <c r="F76" s="128"/>
      <c r="G76" s="127"/>
      <c r="H76" s="128"/>
      <c r="I76" s="128"/>
      <c r="J76" s="128"/>
      <c r="K76" s="128"/>
      <c r="L76" s="128"/>
      <c r="M76" s="127"/>
      <c r="N76" s="127"/>
      <c r="O76" s="128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1:249">
      <c r="A77" s="126"/>
      <c r="B77" s="127"/>
      <c r="C77" s="127"/>
      <c r="D77" s="127"/>
      <c r="E77" s="127"/>
      <c r="F77" s="128"/>
      <c r="G77" s="127"/>
      <c r="H77" s="128"/>
      <c r="I77" s="128"/>
      <c r="J77" s="128"/>
      <c r="K77" s="128"/>
      <c r="L77" s="128"/>
      <c r="M77" s="127"/>
      <c r="N77" s="127"/>
      <c r="O77" s="128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1:249">
      <c r="A78" s="126"/>
      <c r="B78" s="127"/>
      <c r="C78" s="127"/>
      <c r="D78" s="127"/>
      <c r="E78" s="127"/>
      <c r="F78" s="128"/>
      <c r="G78" s="127"/>
      <c r="H78" s="128"/>
      <c r="I78" s="128"/>
      <c r="J78" s="128"/>
      <c r="K78" s="128"/>
      <c r="L78" s="128"/>
      <c r="M78" s="127"/>
      <c r="N78" s="127"/>
      <c r="O78" s="128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1:249">
      <c r="A79" s="126"/>
      <c r="B79" s="127"/>
      <c r="C79" s="127"/>
      <c r="D79" s="127"/>
      <c r="E79" s="127"/>
      <c r="F79" s="128"/>
      <c r="G79" s="127"/>
      <c r="H79" s="128"/>
      <c r="I79" s="128"/>
      <c r="J79" s="128"/>
      <c r="K79" s="128"/>
      <c r="L79" s="128"/>
      <c r="M79" s="127"/>
      <c r="N79" s="127"/>
      <c r="O79" s="128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1:249">
      <c r="A80" s="126"/>
      <c r="B80" s="127"/>
      <c r="C80" s="127"/>
      <c r="D80" s="127"/>
      <c r="E80" s="127"/>
      <c r="F80" s="128"/>
      <c r="G80" s="127"/>
      <c r="H80" s="128"/>
      <c r="I80" s="128"/>
      <c r="J80" s="128"/>
      <c r="K80" s="128"/>
      <c r="L80" s="128"/>
      <c r="M80" s="127"/>
      <c r="N80" s="127"/>
      <c r="O80" s="128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1:249">
      <c r="A81" s="126"/>
      <c r="B81" s="127"/>
      <c r="C81" s="127"/>
      <c r="D81" s="127"/>
      <c r="E81" s="127"/>
      <c r="F81" s="128"/>
      <c r="G81" s="127"/>
      <c r="H81" s="128"/>
      <c r="I81" s="128"/>
      <c r="J81" s="128"/>
      <c r="K81" s="128"/>
      <c r="L81" s="128"/>
      <c r="M81" s="127"/>
      <c r="N81" s="127"/>
      <c r="O81" s="128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1:249">
      <c r="A82" s="126"/>
      <c r="B82" s="127"/>
      <c r="C82" s="127"/>
      <c r="D82" s="127"/>
      <c r="E82" s="127"/>
      <c r="F82" s="128"/>
      <c r="G82" s="127"/>
      <c r="H82" s="128"/>
      <c r="I82" s="128"/>
      <c r="J82" s="128"/>
      <c r="K82" s="128"/>
      <c r="L82" s="128"/>
      <c r="M82" s="127"/>
      <c r="N82" s="127"/>
      <c r="O82" s="128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1:249">
      <c r="A83" s="126"/>
      <c r="B83" s="127"/>
      <c r="C83" s="127"/>
      <c r="D83" s="127"/>
      <c r="E83" s="127"/>
      <c r="F83" s="128"/>
      <c r="G83" s="127"/>
      <c r="H83" s="128"/>
      <c r="I83" s="128"/>
      <c r="J83" s="128"/>
      <c r="K83" s="128"/>
      <c r="L83" s="128"/>
      <c r="M83" s="127"/>
      <c r="N83" s="127"/>
      <c r="O83" s="128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1:249">
      <c r="A84" s="126"/>
      <c r="B84" s="127"/>
      <c r="C84" s="127"/>
      <c r="D84" s="127"/>
      <c r="E84" s="127"/>
      <c r="F84" s="128"/>
      <c r="G84" s="127"/>
      <c r="H84" s="128"/>
      <c r="I84" s="128"/>
      <c r="J84" s="128"/>
      <c r="K84" s="128"/>
      <c r="L84" s="128"/>
      <c r="M84" s="127"/>
      <c r="N84" s="127"/>
      <c r="O84" s="128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1:249">
      <c r="A85" s="126"/>
      <c r="B85" s="127"/>
      <c r="C85" s="127"/>
      <c r="D85" s="127"/>
      <c r="E85" s="127"/>
      <c r="F85" s="128"/>
      <c r="G85" s="127"/>
      <c r="H85" s="128"/>
      <c r="I85" s="128"/>
      <c r="J85" s="128"/>
      <c r="K85" s="128"/>
      <c r="L85" s="128"/>
      <c r="M85" s="127"/>
      <c r="N85" s="127"/>
      <c r="O85" s="128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1:249">
      <c r="A86" s="126"/>
      <c r="B86" s="127"/>
      <c r="C86" s="127"/>
      <c r="D86" s="127"/>
      <c r="E86" s="127"/>
      <c r="F86" s="128"/>
      <c r="G86" s="127"/>
      <c r="H86" s="128"/>
      <c r="I86" s="128"/>
      <c r="J86" s="128"/>
      <c r="K86" s="128"/>
      <c r="L86" s="128"/>
      <c r="M86" s="127"/>
      <c r="N86" s="127"/>
      <c r="O86" s="128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1:249">
      <c r="A87" s="126"/>
      <c r="B87" s="127"/>
      <c r="C87" s="127"/>
      <c r="D87" s="127"/>
      <c r="E87" s="127"/>
      <c r="F87" s="128"/>
      <c r="G87" s="127"/>
      <c r="H87" s="128"/>
      <c r="I87" s="128"/>
      <c r="J87" s="128"/>
      <c r="K87" s="128"/>
      <c r="L87" s="128"/>
      <c r="M87" s="127"/>
      <c r="N87" s="127"/>
      <c r="O87" s="128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1:249">
      <c r="A88" s="126"/>
      <c r="B88" s="127"/>
      <c r="C88" s="127"/>
      <c r="D88" s="127"/>
      <c r="E88" s="127"/>
      <c r="F88" s="128"/>
      <c r="G88" s="127"/>
      <c r="H88" s="128"/>
      <c r="I88" s="128"/>
      <c r="J88" s="128"/>
      <c r="K88" s="128"/>
      <c r="L88" s="128"/>
      <c r="M88" s="127"/>
      <c r="N88" s="127"/>
      <c r="O88" s="128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1:249">
      <c r="A89" s="126"/>
      <c r="B89" s="127"/>
      <c r="C89" s="127"/>
      <c r="D89" s="127"/>
      <c r="E89" s="127"/>
      <c r="F89" s="128"/>
      <c r="G89" s="127"/>
      <c r="H89" s="128"/>
      <c r="I89" s="128"/>
      <c r="J89" s="128"/>
      <c r="K89" s="128"/>
      <c r="L89" s="128"/>
      <c r="M89" s="127"/>
      <c r="N89" s="127"/>
      <c r="O89" s="128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1:249">
      <c r="A90" s="126"/>
      <c r="B90" s="127"/>
      <c r="C90" s="127"/>
      <c r="D90" s="127"/>
      <c r="E90" s="127"/>
      <c r="F90" s="128"/>
      <c r="G90" s="127"/>
      <c r="H90" s="128"/>
      <c r="I90" s="128"/>
      <c r="J90" s="128"/>
      <c r="K90" s="128"/>
      <c r="L90" s="128"/>
      <c r="M90" s="127"/>
      <c r="N90" s="127"/>
      <c r="O90" s="128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1:249">
      <c r="A91" s="126"/>
      <c r="B91" s="127"/>
      <c r="C91" s="127"/>
      <c r="D91" s="127"/>
      <c r="E91" s="127"/>
      <c r="F91" s="128"/>
      <c r="G91" s="127"/>
      <c r="H91" s="128"/>
      <c r="I91" s="128"/>
      <c r="J91" s="128"/>
      <c r="K91" s="128"/>
      <c r="L91" s="128"/>
      <c r="M91" s="127"/>
      <c r="N91" s="127"/>
      <c r="O91" s="128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1:249">
      <c r="A92" s="126"/>
      <c r="B92" s="127"/>
      <c r="C92" s="127"/>
      <c r="D92" s="127"/>
      <c r="E92" s="127"/>
      <c r="F92" s="128"/>
      <c r="G92" s="127"/>
      <c r="H92" s="128"/>
      <c r="I92" s="128"/>
      <c r="J92" s="128"/>
      <c r="K92" s="128"/>
      <c r="L92" s="128"/>
      <c r="M92" s="127"/>
      <c r="N92" s="127"/>
      <c r="O92" s="128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1:249">
      <c r="A93" s="126"/>
      <c r="B93" s="127"/>
      <c r="C93" s="127"/>
      <c r="D93" s="127"/>
      <c r="E93" s="127"/>
      <c r="F93" s="128"/>
      <c r="G93" s="127"/>
      <c r="H93" s="128"/>
      <c r="I93" s="128"/>
      <c r="J93" s="128"/>
      <c r="K93" s="128"/>
      <c r="L93" s="128"/>
      <c r="M93" s="127"/>
      <c r="N93" s="127"/>
      <c r="O93" s="128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1:249">
      <c r="A94" s="126"/>
      <c r="B94" s="127"/>
      <c r="C94" s="127"/>
      <c r="D94" s="127"/>
      <c r="E94" s="127"/>
      <c r="F94" s="128"/>
      <c r="G94" s="127"/>
      <c r="H94" s="128"/>
      <c r="I94" s="128"/>
      <c r="J94" s="128"/>
      <c r="K94" s="128"/>
      <c r="L94" s="128"/>
      <c r="M94" s="127"/>
      <c r="N94" s="127"/>
      <c r="O94" s="128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1:249">
      <c r="A95" s="126"/>
      <c r="B95" s="127"/>
      <c r="C95" s="127"/>
      <c r="D95" s="127"/>
      <c r="E95" s="127"/>
      <c r="F95" s="128"/>
      <c r="G95" s="127"/>
      <c r="H95" s="128"/>
      <c r="I95" s="128"/>
      <c r="J95" s="128"/>
      <c r="K95" s="128"/>
      <c r="L95" s="128"/>
      <c r="M95" s="127"/>
      <c r="N95" s="127"/>
      <c r="O95" s="128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1:249">
      <c r="A96" s="126"/>
      <c r="B96" s="127"/>
      <c r="C96" s="127"/>
      <c r="D96" s="127"/>
      <c r="E96" s="127"/>
      <c r="F96" s="128"/>
      <c r="G96" s="127"/>
      <c r="H96" s="128"/>
      <c r="I96" s="128"/>
      <c r="J96" s="128"/>
      <c r="K96" s="128"/>
      <c r="L96" s="128"/>
      <c r="M96" s="127"/>
      <c r="N96" s="127"/>
      <c r="O96" s="128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1:249">
      <c r="A97" s="126"/>
      <c r="B97" s="127"/>
      <c r="C97" s="127"/>
      <c r="D97" s="127"/>
      <c r="E97" s="127"/>
      <c r="F97" s="128"/>
      <c r="G97" s="127"/>
      <c r="H97" s="128"/>
      <c r="I97" s="128"/>
      <c r="J97" s="128"/>
      <c r="K97" s="128"/>
      <c r="L97" s="128"/>
      <c r="M97" s="127"/>
      <c r="N97" s="127"/>
      <c r="O97" s="128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1:249">
      <c r="A98" s="126"/>
      <c r="B98" s="127"/>
      <c r="C98" s="127"/>
      <c r="D98" s="127"/>
      <c r="E98" s="127"/>
      <c r="F98" s="128"/>
      <c r="G98" s="127"/>
      <c r="H98" s="128"/>
      <c r="I98" s="128"/>
      <c r="J98" s="128"/>
      <c r="K98" s="128"/>
      <c r="L98" s="128"/>
      <c r="M98" s="127"/>
      <c r="N98" s="127"/>
      <c r="O98" s="128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1:249">
      <c r="A99" s="126"/>
      <c r="B99" s="127"/>
      <c r="C99" s="127"/>
      <c r="D99" s="127"/>
      <c r="E99" s="127"/>
      <c r="F99" s="128"/>
      <c r="G99" s="127"/>
      <c r="H99" s="128"/>
      <c r="I99" s="128"/>
      <c r="J99" s="128"/>
      <c r="K99" s="128"/>
      <c r="L99" s="128"/>
      <c r="M99" s="127"/>
      <c r="N99" s="127"/>
      <c r="O99" s="128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1:249">
      <c r="A100" s="126"/>
      <c r="B100" s="127"/>
      <c r="C100" s="127"/>
      <c r="D100" s="127"/>
      <c r="E100" s="127"/>
      <c r="F100" s="128"/>
      <c r="G100" s="127"/>
      <c r="H100" s="128"/>
      <c r="I100" s="128"/>
      <c r="J100" s="128"/>
      <c r="K100" s="128"/>
      <c r="L100" s="128"/>
      <c r="M100" s="127"/>
      <c r="N100" s="127"/>
      <c r="O100" s="128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1:249">
      <c r="A101" s="126"/>
      <c r="B101" s="127"/>
      <c r="C101" s="127"/>
      <c r="D101" s="127"/>
      <c r="E101" s="127"/>
      <c r="F101" s="128"/>
      <c r="G101" s="127"/>
      <c r="H101" s="128"/>
      <c r="I101" s="128"/>
      <c r="J101" s="128"/>
      <c r="K101" s="128"/>
      <c r="L101" s="128"/>
      <c r="M101" s="127"/>
      <c r="N101" s="127"/>
      <c r="O101" s="128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1:249">
      <c r="A102" s="126"/>
      <c r="B102" s="127"/>
      <c r="C102" s="127"/>
      <c r="D102" s="127"/>
      <c r="E102" s="127"/>
      <c r="F102" s="128"/>
      <c r="G102" s="127"/>
      <c r="H102" s="128"/>
      <c r="I102" s="128"/>
      <c r="J102" s="128"/>
      <c r="K102" s="128"/>
      <c r="L102" s="128"/>
      <c r="M102" s="127"/>
      <c r="N102" s="127"/>
      <c r="O102" s="128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1:249">
      <c r="A103" s="126"/>
      <c r="B103" s="127"/>
      <c r="C103" s="127"/>
      <c r="D103" s="127"/>
      <c r="E103" s="127"/>
      <c r="F103" s="128"/>
      <c r="G103" s="127"/>
      <c r="H103" s="128"/>
      <c r="I103" s="128"/>
      <c r="J103" s="128"/>
      <c r="K103" s="128"/>
      <c r="L103" s="128"/>
      <c r="M103" s="127"/>
      <c r="N103" s="127"/>
      <c r="O103" s="128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1:249">
      <c r="A104" s="126"/>
      <c r="B104" s="127"/>
      <c r="C104" s="127"/>
      <c r="D104" s="127"/>
      <c r="E104" s="127"/>
      <c r="F104" s="128"/>
      <c r="G104" s="127"/>
      <c r="H104" s="128"/>
      <c r="I104" s="128"/>
      <c r="J104" s="128"/>
      <c r="K104" s="128"/>
      <c r="L104" s="128"/>
      <c r="M104" s="127"/>
      <c r="N104" s="127"/>
      <c r="O104" s="128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1:249">
      <c r="A105" s="126"/>
      <c r="B105" s="127"/>
      <c r="C105" s="127"/>
      <c r="D105" s="127"/>
      <c r="E105" s="127"/>
      <c r="F105" s="128"/>
      <c r="G105" s="127"/>
      <c r="H105" s="128"/>
      <c r="I105" s="128"/>
      <c r="J105" s="128"/>
      <c r="K105" s="128"/>
      <c r="L105" s="128"/>
      <c r="M105" s="127"/>
      <c r="N105" s="127"/>
      <c r="O105" s="128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1:249">
      <c r="A106" s="126"/>
      <c r="B106" s="127"/>
      <c r="C106" s="127"/>
      <c r="D106" s="127"/>
      <c r="E106" s="127"/>
      <c r="F106" s="128"/>
      <c r="G106" s="127"/>
      <c r="H106" s="128"/>
      <c r="I106" s="128"/>
      <c r="J106" s="128"/>
      <c r="K106" s="128"/>
      <c r="L106" s="128"/>
      <c r="M106" s="127"/>
      <c r="N106" s="127"/>
      <c r="O106" s="128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1:249">
      <c r="A107" s="126"/>
      <c r="B107" s="127"/>
      <c r="C107" s="127"/>
      <c r="D107" s="127"/>
      <c r="E107" s="127"/>
      <c r="F107" s="128"/>
      <c r="G107" s="127"/>
      <c r="H107" s="128"/>
      <c r="I107" s="128"/>
      <c r="J107" s="128"/>
      <c r="K107" s="128"/>
      <c r="L107" s="128"/>
      <c r="M107" s="127"/>
      <c r="N107" s="127"/>
      <c r="O107" s="128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1:249">
      <c r="A108" s="126"/>
      <c r="B108" s="127"/>
      <c r="C108" s="127"/>
      <c r="D108" s="127"/>
      <c r="E108" s="127"/>
      <c r="F108" s="128"/>
      <c r="G108" s="127"/>
      <c r="H108" s="128"/>
      <c r="I108" s="128"/>
      <c r="J108" s="128"/>
      <c r="K108" s="128"/>
      <c r="L108" s="128"/>
      <c r="M108" s="127"/>
      <c r="N108" s="127"/>
      <c r="O108" s="128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1:249">
      <c r="A109" s="126"/>
      <c r="B109" s="127"/>
      <c r="C109" s="127"/>
      <c r="D109" s="127"/>
      <c r="E109" s="127"/>
      <c r="F109" s="128"/>
      <c r="G109" s="127"/>
      <c r="H109" s="128"/>
      <c r="I109" s="128"/>
      <c r="J109" s="128"/>
      <c r="K109" s="128"/>
      <c r="L109" s="128"/>
      <c r="M109" s="127"/>
      <c r="N109" s="127"/>
      <c r="O109" s="128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1:249">
      <c r="A110" s="126"/>
      <c r="B110" s="127"/>
      <c r="C110" s="127"/>
      <c r="D110" s="127"/>
      <c r="E110" s="127"/>
      <c r="F110" s="128"/>
      <c r="G110" s="127"/>
      <c r="H110" s="128"/>
      <c r="I110" s="128"/>
      <c r="J110" s="128"/>
      <c r="K110" s="128"/>
      <c r="L110" s="128"/>
      <c r="M110" s="127"/>
      <c r="N110" s="127"/>
      <c r="O110" s="128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1:249">
      <c r="A111" s="126"/>
      <c r="B111" s="127"/>
      <c r="C111" s="127"/>
      <c r="D111" s="127"/>
      <c r="E111" s="127"/>
      <c r="F111" s="128"/>
      <c r="G111" s="127"/>
      <c r="H111" s="128"/>
      <c r="I111" s="128"/>
      <c r="J111" s="128"/>
      <c r="K111" s="128"/>
      <c r="L111" s="128"/>
      <c r="M111" s="127"/>
      <c r="N111" s="127"/>
      <c r="O111" s="128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1:249">
      <c r="A112" s="126"/>
      <c r="B112" s="127"/>
      <c r="C112" s="127"/>
      <c r="D112" s="127"/>
      <c r="E112" s="127"/>
      <c r="F112" s="128"/>
      <c r="G112" s="127"/>
      <c r="H112" s="128"/>
      <c r="I112" s="128"/>
      <c r="J112" s="128"/>
      <c r="K112" s="128"/>
      <c r="L112" s="128"/>
      <c r="M112" s="127"/>
      <c r="N112" s="127"/>
      <c r="O112" s="128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1:249">
      <c r="A113" s="126"/>
      <c r="B113" s="127"/>
      <c r="C113" s="127"/>
      <c r="D113" s="127"/>
      <c r="E113" s="127"/>
      <c r="F113" s="128"/>
      <c r="G113" s="127"/>
      <c r="H113" s="128"/>
      <c r="I113" s="128"/>
      <c r="J113" s="128"/>
      <c r="K113" s="128"/>
      <c r="L113" s="128"/>
      <c r="M113" s="127"/>
      <c r="N113" s="127"/>
      <c r="O113" s="128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1:249">
      <c r="A114" s="126"/>
      <c r="B114" s="127"/>
      <c r="C114" s="127"/>
      <c r="D114" s="127"/>
      <c r="E114" s="127"/>
      <c r="F114" s="128"/>
      <c r="G114" s="127"/>
      <c r="H114" s="128"/>
      <c r="I114" s="128"/>
      <c r="J114" s="128"/>
      <c r="K114" s="128"/>
      <c r="L114" s="128"/>
      <c r="M114" s="127"/>
      <c r="N114" s="127"/>
      <c r="O114" s="128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1:249">
      <c r="A115" s="126"/>
      <c r="B115" s="127"/>
      <c r="C115" s="127"/>
      <c r="D115" s="127"/>
      <c r="E115" s="127"/>
      <c r="F115" s="128"/>
      <c r="G115" s="127"/>
      <c r="H115" s="128"/>
      <c r="I115" s="128"/>
      <c r="J115" s="128"/>
      <c r="K115" s="128"/>
      <c r="L115" s="128"/>
      <c r="M115" s="127"/>
      <c r="N115" s="127"/>
      <c r="O115" s="128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1:249">
      <c r="A116" s="126"/>
      <c r="B116" s="127"/>
      <c r="C116" s="127"/>
      <c r="D116" s="127"/>
      <c r="E116" s="127"/>
      <c r="F116" s="128"/>
      <c r="G116" s="127"/>
      <c r="H116" s="128"/>
      <c r="I116" s="128"/>
      <c r="J116" s="128"/>
      <c r="K116" s="128"/>
      <c r="L116" s="128"/>
      <c r="M116" s="127"/>
      <c r="N116" s="127"/>
      <c r="O116" s="128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1:249">
      <c r="A117" s="126"/>
      <c r="B117" s="127"/>
      <c r="C117" s="127"/>
      <c r="D117" s="127"/>
      <c r="E117" s="127"/>
      <c r="F117" s="128"/>
      <c r="G117" s="127"/>
      <c r="H117" s="128"/>
      <c r="I117" s="128"/>
      <c r="J117" s="128"/>
      <c r="K117" s="128"/>
      <c r="L117" s="128"/>
      <c r="M117" s="127"/>
      <c r="N117" s="127"/>
      <c r="O117" s="128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1:249">
      <c r="A118" s="126"/>
      <c r="B118" s="127"/>
      <c r="C118" s="127"/>
      <c r="D118" s="127"/>
      <c r="E118" s="127"/>
      <c r="F118" s="128"/>
      <c r="G118" s="127"/>
      <c r="H118" s="128"/>
      <c r="I118" s="128"/>
      <c r="J118" s="128"/>
      <c r="K118" s="128"/>
      <c r="L118" s="128"/>
      <c r="M118" s="127"/>
      <c r="N118" s="127"/>
      <c r="O118" s="128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1:249">
      <c r="A119" s="126"/>
      <c r="B119" s="127"/>
      <c r="C119" s="127"/>
      <c r="D119" s="127"/>
      <c r="E119" s="127"/>
      <c r="F119" s="128"/>
      <c r="G119" s="127"/>
      <c r="H119" s="128"/>
      <c r="I119" s="128"/>
      <c r="J119" s="128"/>
      <c r="K119" s="128"/>
      <c r="L119" s="128"/>
      <c r="M119" s="127"/>
      <c r="N119" s="127"/>
      <c r="O119" s="128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1:249">
      <c r="A120" s="126"/>
      <c r="B120" s="127"/>
      <c r="C120" s="127"/>
      <c r="D120" s="127"/>
      <c r="E120" s="127"/>
      <c r="F120" s="128"/>
      <c r="G120" s="127"/>
      <c r="H120" s="128"/>
      <c r="I120" s="128"/>
      <c r="J120" s="128"/>
      <c r="K120" s="128"/>
      <c r="L120" s="128"/>
      <c r="M120" s="127"/>
      <c r="N120" s="127"/>
      <c r="O120" s="128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1:249">
      <c r="A121" s="126"/>
      <c r="B121" s="127"/>
      <c r="C121" s="127"/>
      <c r="D121" s="127"/>
      <c r="E121" s="127"/>
      <c r="F121" s="128"/>
      <c r="G121" s="127"/>
      <c r="H121" s="128"/>
      <c r="I121" s="128"/>
      <c r="J121" s="128"/>
      <c r="K121" s="128"/>
      <c r="L121" s="128"/>
      <c r="M121" s="127"/>
      <c r="N121" s="127"/>
      <c r="O121" s="128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1:249">
      <c r="A122" s="126"/>
      <c r="B122" s="127"/>
      <c r="C122" s="127"/>
      <c r="D122" s="127"/>
      <c r="E122" s="127"/>
      <c r="F122" s="128"/>
      <c r="G122" s="127"/>
      <c r="H122" s="128"/>
      <c r="I122" s="128"/>
      <c r="J122" s="128"/>
      <c r="K122" s="128"/>
      <c r="L122" s="128"/>
      <c r="M122" s="127"/>
      <c r="N122" s="127"/>
      <c r="O122" s="128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1:249">
      <c r="A123" s="126"/>
      <c r="B123" s="127"/>
      <c r="C123" s="127"/>
      <c r="D123" s="127"/>
      <c r="E123" s="127"/>
      <c r="F123" s="128"/>
      <c r="G123" s="127"/>
      <c r="H123" s="128"/>
      <c r="I123" s="128"/>
      <c r="J123" s="128"/>
      <c r="K123" s="128"/>
      <c r="L123" s="128"/>
      <c r="M123" s="127"/>
      <c r="N123" s="127"/>
      <c r="O123" s="128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1:249">
      <c r="A124" s="126"/>
      <c r="B124" s="127"/>
      <c r="C124" s="127"/>
      <c r="D124" s="127"/>
      <c r="E124" s="127"/>
      <c r="F124" s="128"/>
      <c r="G124" s="127"/>
      <c r="H124" s="128"/>
      <c r="I124" s="128"/>
      <c r="J124" s="128"/>
      <c r="K124" s="128"/>
      <c r="L124" s="128"/>
      <c r="M124" s="127"/>
      <c r="N124" s="127"/>
      <c r="O124" s="128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1:249">
      <c r="A125" s="126"/>
      <c r="B125" s="127"/>
      <c r="C125" s="127"/>
      <c r="D125" s="127"/>
      <c r="E125" s="127"/>
      <c r="F125" s="128"/>
      <c r="G125" s="127"/>
      <c r="H125" s="128"/>
      <c r="I125" s="128"/>
      <c r="J125" s="128"/>
      <c r="K125" s="128"/>
      <c r="L125" s="128"/>
      <c r="M125" s="127"/>
      <c r="N125" s="127"/>
      <c r="O125" s="128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1:249">
      <c r="A126" s="126"/>
      <c r="B126" s="127"/>
      <c r="C126" s="127"/>
      <c r="D126" s="127"/>
      <c r="E126" s="127"/>
      <c r="F126" s="128"/>
      <c r="G126" s="127"/>
      <c r="H126" s="128"/>
      <c r="I126" s="128"/>
      <c r="J126" s="128"/>
      <c r="K126" s="128"/>
      <c r="L126" s="128"/>
      <c r="M126" s="127"/>
      <c r="N126" s="127"/>
      <c r="O126" s="128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1:249">
      <c r="A127" s="126"/>
      <c r="B127" s="127"/>
      <c r="C127" s="127"/>
      <c r="D127" s="127"/>
      <c r="E127" s="127"/>
      <c r="F127" s="128"/>
      <c r="G127" s="127"/>
      <c r="H127" s="128"/>
      <c r="I127" s="128"/>
      <c r="J127" s="128"/>
      <c r="K127" s="128"/>
      <c r="L127" s="128"/>
      <c r="M127" s="127"/>
      <c r="N127" s="127"/>
      <c r="O127" s="128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1:249">
      <c r="A128" s="126"/>
      <c r="B128" s="127"/>
      <c r="C128" s="127"/>
      <c r="D128" s="127"/>
      <c r="E128" s="127"/>
      <c r="F128" s="128"/>
      <c r="G128" s="127"/>
      <c r="H128" s="128"/>
      <c r="I128" s="128"/>
      <c r="J128" s="128"/>
      <c r="K128" s="128"/>
      <c r="L128" s="128"/>
      <c r="M128" s="127"/>
      <c r="N128" s="127"/>
      <c r="O128" s="128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1:249">
      <c r="A129" s="126"/>
      <c r="B129" s="127"/>
      <c r="C129" s="127"/>
      <c r="D129" s="127"/>
      <c r="E129" s="127"/>
      <c r="F129" s="128"/>
      <c r="G129" s="127"/>
      <c r="H129" s="128"/>
      <c r="I129" s="128"/>
      <c r="J129" s="128"/>
      <c r="K129" s="128"/>
      <c r="L129" s="128"/>
      <c r="M129" s="127"/>
      <c r="N129" s="127"/>
      <c r="O129" s="128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1:249">
      <c r="A130" s="126"/>
      <c r="B130" s="127"/>
      <c r="C130" s="127"/>
      <c r="D130" s="127"/>
      <c r="E130" s="127"/>
      <c r="F130" s="128"/>
      <c r="G130" s="127"/>
      <c r="H130" s="128"/>
      <c r="I130" s="128"/>
      <c r="J130" s="128"/>
      <c r="K130" s="128"/>
      <c r="L130" s="128"/>
      <c r="M130" s="127"/>
      <c r="N130" s="127"/>
      <c r="O130" s="128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1:249">
      <c r="A131" s="126"/>
      <c r="B131" s="127"/>
      <c r="C131" s="127"/>
      <c r="D131" s="127"/>
      <c r="E131" s="127"/>
      <c r="F131" s="128"/>
      <c r="G131" s="127"/>
      <c r="H131" s="128"/>
      <c r="I131" s="128"/>
      <c r="J131" s="128"/>
      <c r="K131" s="128"/>
      <c r="L131" s="128"/>
      <c r="M131" s="127"/>
      <c r="N131" s="127"/>
      <c r="O131" s="128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1:249">
      <c r="A132" s="126"/>
      <c r="B132" s="127"/>
      <c r="C132" s="127"/>
      <c r="D132" s="127"/>
      <c r="E132" s="127"/>
      <c r="F132" s="128"/>
      <c r="G132" s="127"/>
      <c r="H132" s="128"/>
      <c r="I132" s="128"/>
      <c r="J132" s="128"/>
      <c r="K132" s="128"/>
      <c r="L132" s="128"/>
      <c r="M132" s="127"/>
      <c r="N132" s="127"/>
      <c r="O132" s="128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1:249">
      <c r="A133" s="126"/>
      <c r="B133" s="127"/>
      <c r="C133" s="127"/>
      <c r="D133" s="127"/>
      <c r="E133" s="127"/>
      <c r="F133" s="128"/>
      <c r="G133" s="127"/>
      <c r="H133" s="128"/>
      <c r="I133" s="128"/>
      <c r="J133" s="128"/>
      <c r="K133" s="128"/>
      <c r="L133" s="128"/>
      <c r="M133" s="127"/>
      <c r="N133" s="127"/>
      <c r="O133" s="128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1:249">
      <c r="A134" s="126"/>
      <c r="B134" s="127"/>
      <c r="C134" s="127"/>
      <c r="D134" s="127"/>
      <c r="E134" s="127"/>
      <c r="F134" s="128"/>
      <c r="G134" s="127"/>
      <c r="H134" s="128"/>
      <c r="I134" s="128"/>
      <c r="J134" s="128"/>
      <c r="K134" s="128"/>
      <c r="L134" s="128"/>
      <c r="M134" s="127"/>
      <c r="N134" s="127"/>
      <c r="O134" s="128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1:249">
      <c r="A135" s="126"/>
      <c r="B135" s="127"/>
      <c r="C135" s="127"/>
      <c r="D135" s="127"/>
      <c r="E135" s="127"/>
      <c r="F135" s="128"/>
      <c r="G135" s="127"/>
      <c r="H135" s="128"/>
      <c r="I135" s="128"/>
      <c r="J135" s="128"/>
      <c r="K135" s="128"/>
      <c r="L135" s="128"/>
      <c r="M135" s="127"/>
      <c r="N135" s="127"/>
      <c r="O135" s="128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1:249">
      <c r="A136" s="126"/>
      <c r="B136" s="127"/>
      <c r="C136" s="127"/>
      <c r="D136" s="127"/>
      <c r="E136" s="127"/>
      <c r="F136" s="128"/>
      <c r="G136" s="127"/>
      <c r="H136" s="128"/>
      <c r="I136" s="128"/>
      <c r="J136" s="128"/>
      <c r="K136" s="128"/>
      <c r="L136" s="128"/>
      <c r="M136" s="127"/>
      <c r="N136" s="127"/>
      <c r="O136" s="128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1:249">
      <c r="A137" s="126"/>
      <c r="B137" s="127"/>
      <c r="C137" s="127"/>
      <c r="D137" s="127"/>
      <c r="E137" s="127"/>
      <c r="F137" s="128"/>
      <c r="G137" s="127"/>
      <c r="H137" s="128"/>
      <c r="I137" s="128"/>
      <c r="J137" s="128"/>
      <c r="K137" s="128"/>
      <c r="L137" s="128"/>
      <c r="M137" s="127"/>
      <c r="N137" s="127"/>
      <c r="O137" s="128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1:249">
      <c r="A138" s="126"/>
      <c r="B138" s="127"/>
      <c r="C138" s="127"/>
      <c r="D138" s="127"/>
      <c r="E138" s="127"/>
      <c r="F138" s="128"/>
      <c r="G138" s="127"/>
      <c r="H138" s="128"/>
      <c r="I138" s="128"/>
      <c r="J138" s="128"/>
      <c r="K138" s="128"/>
      <c r="L138" s="128"/>
      <c r="M138" s="127"/>
      <c r="N138" s="127"/>
      <c r="O138" s="128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1:249">
      <c r="A139" s="126"/>
      <c r="B139" s="127"/>
      <c r="C139" s="127"/>
      <c r="D139" s="127"/>
      <c r="E139" s="127"/>
      <c r="F139" s="128"/>
      <c r="G139" s="127"/>
      <c r="H139" s="128"/>
      <c r="I139" s="128"/>
      <c r="J139" s="128"/>
      <c r="K139" s="128"/>
      <c r="L139" s="128"/>
      <c r="M139" s="127"/>
      <c r="N139" s="127"/>
      <c r="O139" s="128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1:249">
      <c r="A140" s="126"/>
      <c r="B140" s="127"/>
      <c r="C140" s="127"/>
      <c r="D140" s="127"/>
      <c r="E140" s="127"/>
      <c r="F140" s="128"/>
      <c r="G140" s="127"/>
      <c r="H140" s="128"/>
      <c r="I140" s="128"/>
      <c r="J140" s="128"/>
      <c r="K140" s="128"/>
      <c r="L140" s="128"/>
      <c r="M140" s="127"/>
      <c r="N140" s="127"/>
      <c r="O140" s="128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1:249">
      <c r="A141" s="126"/>
      <c r="B141" s="127"/>
      <c r="C141" s="127"/>
      <c r="D141" s="127"/>
      <c r="E141" s="127"/>
      <c r="F141" s="128"/>
      <c r="G141" s="127"/>
      <c r="H141" s="128"/>
      <c r="I141" s="128"/>
      <c r="J141" s="128"/>
      <c r="K141" s="128"/>
      <c r="L141" s="128"/>
      <c r="M141" s="127"/>
      <c r="N141" s="127"/>
      <c r="O141" s="128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1:249">
      <c r="A142" s="126"/>
      <c r="B142" s="127"/>
      <c r="C142" s="127"/>
      <c r="D142" s="127"/>
      <c r="E142" s="127"/>
      <c r="F142" s="128"/>
      <c r="G142" s="127"/>
      <c r="H142" s="128"/>
      <c r="I142" s="128"/>
      <c r="J142" s="128"/>
      <c r="K142" s="128"/>
      <c r="L142" s="128"/>
      <c r="M142" s="127"/>
      <c r="N142" s="127"/>
      <c r="O142" s="128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1:249">
      <c r="A143" s="126"/>
      <c r="B143" s="127"/>
      <c r="C143" s="127"/>
      <c r="D143" s="127"/>
      <c r="E143" s="127"/>
      <c r="F143" s="128"/>
      <c r="G143" s="127"/>
      <c r="H143" s="128"/>
      <c r="I143" s="128"/>
      <c r="J143" s="128"/>
      <c r="K143" s="128"/>
      <c r="L143" s="128"/>
      <c r="M143" s="127"/>
      <c r="N143" s="127"/>
      <c r="O143" s="128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1:249">
      <c r="A144" s="126"/>
      <c r="B144" s="127"/>
      <c r="C144" s="127"/>
      <c r="D144" s="127"/>
      <c r="E144" s="127"/>
      <c r="F144" s="128"/>
      <c r="G144" s="127"/>
      <c r="H144" s="128"/>
      <c r="I144" s="128"/>
      <c r="J144" s="128"/>
      <c r="K144" s="128"/>
      <c r="L144" s="128"/>
      <c r="M144" s="127"/>
      <c r="N144" s="127"/>
      <c r="O144" s="128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1:249">
      <c r="A145" s="126"/>
      <c r="B145" s="127"/>
      <c r="C145" s="127"/>
      <c r="D145" s="127"/>
      <c r="E145" s="127"/>
      <c r="F145" s="128"/>
      <c r="G145" s="127"/>
      <c r="H145" s="128"/>
      <c r="I145" s="128"/>
      <c r="J145" s="128"/>
      <c r="K145" s="128"/>
      <c r="L145" s="128"/>
      <c r="M145" s="127"/>
      <c r="N145" s="127"/>
      <c r="O145" s="128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1:249">
      <c r="A146" s="126"/>
      <c r="B146" s="127"/>
      <c r="C146" s="127"/>
      <c r="D146" s="127"/>
      <c r="E146" s="127"/>
      <c r="F146" s="128"/>
      <c r="G146" s="127"/>
      <c r="H146" s="128"/>
      <c r="I146" s="128"/>
      <c r="J146" s="128"/>
      <c r="K146" s="128"/>
      <c r="L146" s="128"/>
      <c r="M146" s="127"/>
      <c r="N146" s="127"/>
      <c r="O146" s="128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1:249">
      <c r="A147" s="126"/>
      <c r="B147" s="127"/>
      <c r="C147" s="127"/>
      <c r="D147" s="127"/>
      <c r="E147" s="127"/>
      <c r="F147" s="128"/>
      <c r="G147" s="127"/>
      <c r="H147" s="128"/>
      <c r="I147" s="128"/>
      <c r="J147" s="128"/>
      <c r="K147" s="128"/>
      <c r="L147" s="128"/>
      <c r="M147" s="127"/>
      <c r="N147" s="127"/>
      <c r="O147" s="128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1:249">
      <c r="A148" s="126"/>
      <c r="B148" s="127"/>
      <c r="C148" s="127"/>
      <c r="D148" s="127"/>
      <c r="E148" s="127"/>
      <c r="F148" s="128"/>
      <c r="G148" s="127"/>
      <c r="H148" s="128"/>
      <c r="I148" s="128"/>
      <c r="J148" s="128"/>
      <c r="K148" s="128"/>
      <c r="L148" s="128"/>
      <c r="M148" s="127"/>
      <c r="N148" s="127"/>
      <c r="O148" s="128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1:249">
      <c r="A149" s="126"/>
      <c r="B149" s="127"/>
      <c r="C149" s="127"/>
      <c r="D149" s="127"/>
      <c r="E149" s="127"/>
      <c r="F149" s="128"/>
      <c r="G149" s="127"/>
      <c r="H149" s="128"/>
      <c r="I149" s="128"/>
      <c r="J149" s="128"/>
      <c r="K149" s="128"/>
      <c r="L149" s="128"/>
      <c r="M149" s="127"/>
      <c r="N149" s="127"/>
      <c r="O149" s="128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1:249">
      <c r="A150" s="126"/>
      <c r="B150" s="127"/>
      <c r="C150" s="127"/>
      <c r="D150" s="127"/>
      <c r="E150" s="127"/>
      <c r="F150" s="128"/>
      <c r="G150" s="127"/>
      <c r="H150" s="128"/>
      <c r="I150" s="128"/>
      <c r="J150" s="128"/>
      <c r="K150" s="128"/>
      <c r="L150" s="128"/>
      <c r="M150" s="127"/>
      <c r="N150" s="127"/>
      <c r="O150" s="128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1:249">
      <c r="A151" s="126"/>
      <c r="B151" s="127"/>
      <c r="C151" s="127"/>
      <c r="D151" s="127"/>
      <c r="E151" s="127"/>
      <c r="F151" s="128"/>
      <c r="G151" s="127"/>
      <c r="H151" s="128"/>
      <c r="I151" s="128"/>
      <c r="J151" s="128"/>
      <c r="K151" s="128"/>
      <c r="L151" s="128"/>
      <c r="M151" s="127"/>
      <c r="N151" s="127"/>
      <c r="O151" s="128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1:249">
      <c r="A152" s="126"/>
      <c r="B152" s="127"/>
      <c r="C152" s="127"/>
      <c r="D152" s="127"/>
      <c r="E152" s="127"/>
      <c r="F152" s="128"/>
      <c r="G152" s="127"/>
      <c r="H152" s="128"/>
      <c r="I152" s="128"/>
      <c r="J152" s="128"/>
      <c r="K152" s="128"/>
      <c r="L152" s="128"/>
      <c r="M152" s="127"/>
      <c r="N152" s="127"/>
      <c r="O152" s="128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1:249">
      <c r="A153" s="126"/>
      <c r="B153" s="127"/>
      <c r="C153" s="127"/>
      <c r="D153" s="127"/>
      <c r="E153" s="127"/>
      <c r="F153" s="128"/>
      <c r="G153" s="127"/>
      <c r="H153" s="128"/>
      <c r="I153" s="128"/>
      <c r="J153" s="128"/>
      <c r="K153" s="128"/>
      <c r="L153" s="128"/>
      <c r="M153" s="127"/>
      <c r="N153" s="127"/>
      <c r="O153" s="128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1:249">
      <c r="A154" s="126"/>
      <c r="B154" s="127"/>
      <c r="C154" s="127"/>
      <c r="D154" s="127"/>
      <c r="E154" s="127"/>
      <c r="F154" s="128"/>
      <c r="G154" s="127"/>
      <c r="H154" s="128"/>
      <c r="I154" s="128"/>
      <c r="J154" s="128"/>
      <c r="K154" s="128"/>
      <c r="L154" s="128"/>
      <c r="M154" s="127"/>
      <c r="N154" s="127"/>
      <c r="O154" s="128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1:249">
      <c r="A155" s="126"/>
      <c r="B155" s="127"/>
      <c r="C155" s="127"/>
      <c r="D155" s="127"/>
      <c r="E155" s="127"/>
      <c r="F155" s="128"/>
      <c r="G155" s="127"/>
      <c r="H155" s="128"/>
      <c r="I155" s="128"/>
      <c r="J155" s="128"/>
      <c r="K155" s="128"/>
      <c r="L155" s="128"/>
      <c r="M155" s="127"/>
      <c r="N155" s="127"/>
      <c r="O155" s="128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1:249">
      <c r="A156" s="126"/>
      <c r="B156" s="127"/>
      <c r="C156" s="127"/>
      <c r="D156" s="127"/>
      <c r="E156" s="127"/>
      <c r="F156" s="128"/>
      <c r="G156" s="127"/>
      <c r="H156" s="128"/>
      <c r="I156" s="128"/>
      <c r="J156" s="128"/>
      <c r="K156" s="128"/>
      <c r="L156" s="128"/>
      <c r="M156" s="127"/>
      <c r="N156" s="127"/>
      <c r="O156" s="128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1:249">
      <c r="A157" s="126"/>
      <c r="B157" s="127"/>
      <c r="C157" s="127"/>
      <c r="D157" s="127"/>
      <c r="E157" s="127"/>
      <c r="F157" s="128"/>
      <c r="G157" s="127"/>
      <c r="H157" s="128"/>
      <c r="I157" s="128"/>
      <c r="J157" s="128"/>
      <c r="K157" s="128"/>
      <c r="L157" s="128"/>
      <c r="M157" s="127"/>
      <c r="N157" s="127"/>
      <c r="O157" s="128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1:249">
      <c r="A158" s="126"/>
      <c r="B158" s="127"/>
      <c r="C158" s="127"/>
      <c r="D158" s="127"/>
      <c r="E158" s="127"/>
      <c r="F158" s="128"/>
      <c r="G158" s="127"/>
      <c r="H158" s="128"/>
      <c r="I158" s="128"/>
      <c r="J158" s="128"/>
      <c r="K158" s="128"/>
      <c r="L158" s="128"/>
      <c r="M158" s="127"/>
      <c r="N158" s="127"/>
      <c r="O158" s="128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1:249">
      <c r="A159" s="126"/>
      <c r="B159" s="127"/>
      <c r="C159" s="127"/>
      <c r="D159" s="127"/>
      <c r="E159" s="127"/>
      <c r="F159" s="128"/>
      <c r="G159" s="127"/>
      <c r="H159" s="128"/>
      <c r="I159" s="128"/>
      <c r="J159" s="128"/>
      <c r="K159" s="128"/>
      <c r="L159" s="128"/>
      <c r="M159" s="127"/>
      <c r="N159" s="127"/>
      <c r="O159" s="128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1:249">
      <c r="A160" s="126"/>
      <c r="B160" s="127"/>
      <c r="C160" s="127"/>
      <c r="D160" s="127"/>
      <c r="E160" s="127"/>
      <c r="F160" s="128"/>
      <c r="G160" s="127"/>
      <c r="H160" s="128"/>
      <c r="I160" s="128"/>
      <c r="J160" s="128"/>
      <c r="K160" s="128"/>
      <c r="L160" s="128"/>
      <c r="M160" s="127"/>
      <c r="N160" s="127"/>
      <c r="O160" s="128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1:249">
      <c r="A161" s="126"/>
      <c r="B161" s="127"/>
      <c r="C161" s="127"/>
      <c r="D161" s="127"/>
      <c r="E161" s="127"/>
      <c r="F161" s="128"/>
      <c r="G161" s="127"/>
      <c r="H161" s="128"/>
      <c r="I161" s="128"/>
      <c r="J161" s="128"/>
      <c r="K161" s="128"/>
      <c r="L161" s="128"/>
      <c r="M161" s="127"/>
      <c r="N161" s="127"/>
      <c r="O161" s="128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1:249">
      <c r="A162" s="126"/>
      <c r="B162" s="127"/>
      <c r="C162" s="127"/>
      <c r="D162" s="127"/>
      <c r="E162" s="127"/>
      <c r="F162" s="128"/>
      <c r="G162" s="127"/>
      <c r="H162" s="128"/>
      <c r="I162" s="128"/>
      <c r="J162" s="128"/>
      <c r="K162" s="128"/>
      <c r="L162" s="128"/>
      <c r="M162" s="127"/>
      <c r="N162" s="127"/>
      <c r="O162" s="128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1:249">
      <c r="A163" s="126"/>
      <c r="B163" s="127"/>
      <c r="C163" s="127"/>
      <c r="D163" s="127"/>
      <c r="E163" s="127"/>
      <c r="F163" s="128"/>
      <c r="G163" s="127"/>
      <c r="H163" s="128"/>
      <c r="I163" s="128"/>
      <c r="J163" s="128"/>
      <c r="K163" s="128"/>
      <c r="L163" s="128"/>
      <c r="M163" s="127"/>
      <c r="N163" s="127"/>
      <c r="O163" s="128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1:249">
      <c r="A164" s="126"/>
      <c r="B164" s="127"/>
      <c r="C164" s="127"/>
      <c r="D164" s="127"/>
      <c r="E164" s="127"/>
      <c r="F164" s="128"/>
      <c r="G164" s="127"/>
      <c r="H164" s="128"/>
      <c r="I164" s="128"/>
      <c r="J164" s="128"/>
      <c r="K164" s="128"/>
      <c r="L164" s="128"/>
      <c r="M164" s="127"/>
      <c r="N164" s="127"/>
      <c r="O164" s="128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1:249">
      <c r="A165" s="126"/>
      <c r="B165" s="127"/>
      <c r="C165" s="127"/>
      <c r="D165" s="127"/>
      <c r="E165" s="127"/>
      <c r="F165" s="128"/>
      <c r="G165" s="127"/>
      <c r="H165" s="128"/>
      <c r="I165" s="128"/>
      <c r="J165" s="128"/>
      <c r="K165" s="128"/>
      <c r="L165" s="128"/>
      <c r="M165" s="127"/>
      <c r="N165" s="127"/>
      <c r="O165" s="128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1:249">
      <c r="A166" s="126"/>
      <c r="B166" s="127"/>
      <c r="C166" s="127"/>
      <c r="D166" s="127"/>
      <c r="E166" s="127"/>
      <c r="F166" s="128"/>
      <c r="G166" s="127"/>
      <c r="H166" s="128"/>
      <c r="I166" s="128"/>
      <c r="J166" s="128"/>
      <c r="K166" s="128"/>
      <c r="L166" s="128"/>
      <c r="M166" s="127"/>
      <c r="N166" s="127"/>
      <c r="O166" s="128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1:249">
      <c r="A167" s="126"/>
      <c r="B167" s="127"/>
      <c r="C167" s="127"/>
      <c r="D167" s="127"/>
      <c r="E167" s="127"/>
      <c r="F167" s="128"/>
      <c r="G167" s="127"/>
      <c r="H167" s="128"/>
      <c r="I167" s="128"/>
      <c r="J167" s="128"/>
      <c r="K167" s="128"/>
      <c r="L167" s="128"/>
      <c r="M167" s="127"/>
      <c r="N167" s="127"/>
      <c r="O167" s="128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  <row r="168" spans="1:249">
      <c r="A168" s="126"/>
      <c r="B168" s="127"/>
      <c r="C168" s="127"/>
      <c r="D168" s="127"/>
      <c r="E168" s="127"/>
      <c r="F168" s="128"/>
      <c r="G168" s="127"/>
      <c r="H168" s="128"/>
      <c r="I168" s="128"/>
      <c r="J168" s="128"/>
      <c r="K168" s="128"/>
      <c r="L168" s="128"/>
      <c r="M168" s="127"/>
      <c r="N168" s="127"/>
      <c r="O168" s="128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</row>
    <row r="169" spans="1:249">
      <c r="A169" s="126"/>
      <c r="B169" s="127"/>
      <c r="C169" s="127"/>
      <c r="D169" s="127"/>
      <c r="E169" s="127"/>
      <c r="F169" s="128"/>
      <c r="G169" s="127"/>
      <c r="H169" s="128"/>
      <c r="I169" s="128"/>
      <c r="J169" s="128"/>
      <c r="K169" s="128"/>
      <c r="L169" s="128"/>
      <c r="M169" s="127"/>
      <c r="N169" s="127"/>
      <c r="O169" s="128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</row>
    <row r="170" spans="1:249">
      <c r="A170" s="126"/>
      <c r="B170" s="127"/>
      <c r="C170" s="127"/>
      <c r="D170" s="127"/>
      <c r="E170" s="127"/>
      <c r="F170" s="128"/>
      <c r="G170" s="127"/>
      <c r="H170" s="128"/>
      <c r="I170" s="128"/>
      <c r="J170" s="128"/>
      <c r="K170" s="128"/>
      <c r="L170" s="128"/>
      <c r="M170" s="127"/>
      <c r="N170" s="127"/>
      <c r="O170" s="128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</row>
    <row r="171" spans="1:249">
      <c r="A171" s="126"/>
      <c r="B171" s="127"/>
      <c r="C171" s="127"/>
      <c r="D171" s="127"/>
      <c r="E171" s="127"/>
      <c r="F171" s="128"/>
      <c r="G171" s="127"/>
      <c r="H171" s="128"/>
      <c r="I171" s="128"/>
      <c r="J171" s="128"/>
      <c r="K171" s="128"/>
      <c r="L171" s="128"/>
      <c r="M171" s="127"/>
      <c r="N171" s="127"/>
      <c r="O171" s="128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</row>
    <row r="172" spans="1:249">
      <c r="A172" s="126"/>
      <c r="B172" s="127"/>
      <c r="C172" s="127"/>
      <c r="D172" s="127"/>
      <c r="E172" s="127"/>
      <c r="F172" s="128"/>
      <c r="G172" s="127"/>
      <c r="H172" s="128"/>
      <c r="I172" s="128"/>
      <c r="J172" s="128"/>
      <c r="K172" s="128"/>
      <c r="L172" s="128"/>
      <c r="M172" s="127"/>
      <c r="N172" s="127"/>
      <c r="O172" s="128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</row>
    <row r="173" spans="1:249">
      <c r="A173" s="126"/>
      <c r="B173" s="127"/>
      <c r="C173" s="127"/>
      <c r="D173" s="127"/>
      <c r="E173" s="127"/>
      <c r="F173" s="128"/>
      <c r="G173" s="127"/>
      <c r="H173" s="128"/>
      <c r="I173" s="128"/>
      <c r="J173" s="128"/>
      <c r="K173" s="128"/>
      <c r="L173" s="128"/>
      <c r="M173" s="127"/>
      <c r="N173" s="127"/>
      <c r="O173" s="128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</row>
    <row r="174" spans="1:249">
      <c r="A174" s="126"/>
      <c r="B174" s="127"/>
      <c r="C174" s="127"/>
      <c r="D174" s="127"/>
      <c r="E174" s="127"/>
      <c r="F174" s="128"/>
      <c r="G174" s="127"/>
      <c r="H174" s="128"/>
      <c r="I174" s="128"/>
      <c r="J174" s="128"/>
      <c r="K174" s="128"/>
      <c r="L174" s="128"/>
      <c r="M174" s="127"/>
      <c r="N174" s="127"/>
      <c r="O174" s="128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</row>
    <row r="175" spans="1:249">
      <c r="A175" s="126"/>
      <c r="B175" s="127"/>
      <c r="C175" s="127"/>
      <c r="D175" s="127"/>
      <c r="E175" s="127"/>
      <c r="F175" s="128"/>
      <c r="G175" s="127"/>
      <c r="H175" s="128"/>
      <c r="I175" s="128"/>
      <c r="J175" s="128"/>
      <c r="K175" s="128"/>
      <c r="L175" s="128"/>
      <c r="M175" s="127"/>
      <c r="N175" s="127"/>
      <c r="O175" s="128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</row>
    <row r="176" spans="1:249">
      <c r="A176" s="126"/>
      <c r="B176" s="127"/>
      <c r="C176" s="127"/>
      <c r="D176" s="127"/>
      <c r="E176" s="127"/>
      <c r="F176" s="128"/>
      <c r="G176" s="127"/>
      <c r="H176" s="128"/>
      <c r="I176" s="128"/>
      <c r="J176" s="128"/>
      <c r="K176" s="128"/>
      <c r="L176" s="128"/>
      <c r="M176" s="127"/>
      <c r="N176" s="127"/>
      <c r="O176" s="128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</row>
    <row r="177" spans="1:249">
      <c r="A177" s="126"/>
      <c r="B177" s="127"/>
      <c r="C177" s="127"/>
      <c r="D177" s="127"/>
      <c r="E177" s="127"/>
      <c r="F177" s="128"/>
      <c r="G177" s="127"/>
      <c r="H177" s="128"/>
      <c r="I177" s="128"/>
      <c r="J177" s="128"/>
      <c r="K177" s="128"/>
      <c r="L177" s="128"/>
      <c r="M177" s="127"/>
      <c r="N177" s="127"/>
      <c r="O177" s="128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</row>
    <row r="178" spans="1:249">
      <c r="A178" s="126"/>
      <c r="B178" s="127"/>
      <c r="C178" s="127"/>
      <c r="D178" s="127"/>
      <c r="E178" s="127"/>
      <c r="F178" s="128"/>
      <c r="G178" s="127"/>
      <c r="H178" s="128"/>
      <c r="I178" s="128"/>
      <c r="J178" s="128"/>
      <c r="K178" s="128"/>
      <c r="L178" s="128"/>
      <c r="M178" s="127"/>
      <c r="N178" s="127"/>
      <c r="O178" s="128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</row>
    <row r="179" spans="1:249">
      <c r="A179" s="126"/>
      <c r="B179" s="127"/>
      <c r="C179" s="127"/>
      <c r="D179" s="127"/>
      <c r="E179" s="127"/>
      <c r="F179" s="128"/>
      <c r="G179" s="127"/>
      <c r="H179" s="128"/>
      <c r="I179" s="128"/>
      <c r="J179" s="128"/>
      <c r="K179" s="128"/>
      <c r="L179" s="128"/>
      <c r="M179" s="127"/>
      <c r="N179" s="127"/>
      <c r="O179" s="128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</row>
    <row r="180" spans="1:249">
      <c r="A180" s="126"/>
      <c r="B180" s="127"/>
      <c r="C180" s="127"/>
      <c r="D180" s="127"/>
      <c r="E180" s="127"/>
      <c r="F180" s="128"/>
      <c r="G180" s="127"/>
      <c r="H180" s="128"/>
      <c r="I180" s="128"/>
      <c r="J180" s="128"/>
      <c r="K180" s="128"/>
      <c r="L180" s="128"/>
      <c r="M180" s="127"/>
      <c r="N180" s="127"/>
      <c r="O180" s="128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</row>
    <row r="181" spans="1:249">
      <c r="A181" s="126"/>
      <c r="B181" s="127"/>
      <c r="C181" s="127"/>
      <c r="D181" s="127"/>
      <c r="E181" s="127"/>
      <c r="F181" s="128"/>
      <c r="G181" s="127"/>
      <c r="H181" s="128"/>
      <c r="I181" s="128"/>
      <c r="J181" s="128"/>
      <c r="K181" s="128"/>
      <c r="L181" s="128"/>
      <c r="M181" s="127"/>
      <c r="N181" s="127"/>
      <c r="O181" s="128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</row>
    <row r="182" spans="1:249">
      <c r="A182" s="126"/>
      <c r="B182" s="127"/>
      <c r="C182" s="127"/>
      <c r="D182" s="127"/>
      <c r="E182" s="127"/>
      <c r="F182" s="128"/>
      <c r="G182" s="127"/>
      <c r="H182" s="128"/>
      <c r="I182" s="128"/>
      <c r="J182" s="128"/>
      <c r="K182" s="128"/>
      <c r="L182" s="128"/>
      <c r="M182" s="127"/>
      <c r="N182" s="127"/>
      <c r="O182" s="128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</row>
    <row r="183" spans="1:249">
      <c r="A183" s="126"/>
      <c r="B183" s="127"/>
      <c r="C183" s="127"/>
      <c r="D183" s="127"/>
      <c r="E183" s="127"/>
      <c r="F183" s="128"/>
      <c r="G183" s="127"/>
      <c r="H183" s="128"/>
      <c r="I183" s="128"/>
      <c r="J183" s="128"/>
      <c r="K183" s="128"/>
      <c r="L183" s="128"/>
      <c r="M183" s="127"/>
      <c r="N183" s="127"/>
      <c r="O183" s="128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</row>
    <row r="184" spans="1:249">
      <c r="A184" s="126"/>
      <c r="B184" s="127"/>
      <c r="C184" s="127"/>
      <c r="D184" s="127"/>
      <c r="E184" s="127"/>
      <c r="F184" s="128"/>
      <c r="G184" s="127"/>
      <c r="H184" s="128"/>
      <c r="I184" s="128"/>
      <c r="J184" s="128"/>
      <c r="K184" s="128"/>
      <c r="L184" s="128"/>
      <c r="M184" s="127"/>
      <c r="N184" s="127"/>
      <c r="O184" s="128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</row>
    <row r="185" spans="1:249">
      <c r="A185" s="126"/>
      <c r="B185" s="127"/>
      <c r="C185" s="127"/>
      <c r="D185" s="127"/>
      <c r="E185" s="127"/>
      <c r="F185" s="128"/>
      <c r="G185" s="127"/>
      <c r="H185" s="128"/>
      <c r="I185" s="128"/>
      <c r="J185" s="128"/>
      <c r="K185" s="128"/>
      <c r="L185" s="128"/>
      <c r="M185" s="127"/>
      <c r="N185" s="127"/>
      <c r="O185" s="128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</row>
    <row r="186" spans="1:249">
      <c r="A186" s="126"/>
      <c r="B186" s="127"/>
      <c r="C186" s="127"/>
      <c r="D186" s="127"/>
      <c r="E186" s="127"/>
      <c r="F186" s="128"/>
      <c r="G186" s="127"/>
      <c r="H186" s="128"/>
      <c r="I186" s="128"/>
      <c r="J186" s="128"/>
      <c r="K186" s="128"/>
      <c r="L186" s="128"/>
      <c r="M186" s="127"/>
      <c r="N186" s="127"/>
      <c r="O186" s="128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</row>
    <row r="187" spans="1:249">
      <c r="A187" s="126"/>
      <c r="B187" s="127"/>
      <c r="C187" s="127"/>
      <c r="D187" s="127"/>
      <c r="E187" s="127"/>
      <c r="F187" s="128"/>
      <c r="G187" s="127"/>
      <c r="H187" s="128"/>
      <c r="I187" s="128"/>
      <c r="J187" s="128"/>
      <c r="K187" s="128"/>
      <c r="L187" s="128"/>
      <c r="M187" s="127"/>
      <c r="N187" s="127"/>
      <c r="O187" s="128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</row>
    <row r="188" spans="1:249">
      <c r="A188" s="126"/>
      <c r="B188" s="127"/>
      <c r="C188" s="127"/>
      <c r="D188" s="127"/>
      <c r="E188" s="127"/>
      <c r="F188" s="128"/>
      <c r="G188" s="127"/>
      <c r="H188" s="128"/>
      <c r="I188" s="128"/>
      <c r="J188" s="128"/>
      <c r="K188" s="128"/>
      <c r="L188" s="128"/>
      <c r="M188" s="127"/>
      <c r="N188" s="127"/>
      <c r="O188" s="128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</row>
    <row r="189" spans="1:249">
      <c r="A189" s="126"/>
      <c r="B189" s="127"/>
      <c r="C189" s="127"/>
      <c r="D189" s="127"/>
      <c r="E189" s="127"/>
      <c r="F189" s="128"/>
      <c r="G189" s="127"/>
      <c r="H189" s="128"/>
      <c r="I189" s="128"/>
      <c r="J189" s="128"/>
      <c r="K189" s="128"/>
      <c r="L189" s="128"/>
      <c r="M189" s="127"/>
      <c r="N189" s="127"/>
      <c r="O189" s="128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</row>
    <row r="190" spans="1:249">
      <c r="A190" s="126"/>
      <c r="B190" s="127"/>
      <c r="C190" s="127"/>
      <c r="D190" s="127"/>
      <c r="E190" s="127"/>
      <c r="F190" s="128"/>
      <c r="G190" s="127"/>
      <c r="H190" s="128"/>
      <c r="I190" s="128"/>
      <c r="J190" s="128"/>
      <c r="K190" s="128"/>
      <c r="L190" s="128"/>
      <c r="M190" s="127"/>
      <c r="N190" s="127"/>
      <c r="O190" s="128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</row>
    <row r="191" spans="1:249">
      <c r="A191" s="126"/>
      <c r="B191" s="127"/>
      <c r="C191" s="127"/>
      <c r="D191" s="127"/>
      <c r="E191" s="127"/>
      <c r="F191" s="128"/>
      <c r="G191" s="127"/>
      <c r="H191" s="128"/>
      <c r="I191" s="128"/>
      <c r="J191" s="128"/>
      <c r="K191" s="128"/>
      <c r="L191" s="128"/>
      <c r="M191" s="127"/>
      <c r="N191" s="127"/>
      <c r="O191" s="128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</row>
    <row r="192" spans="1:249">
      <c r="A192" s="126"/>
      <c r="B192" s="127"/>
      <c r="C192" s="127"/>
      <c r="D192" s="127"/>
      <c r="E192" s="127"/>
      <c r="F192" s="128"/>
      <c r="G192" s="127"/>
      <c r="H192" s="128"/>
      <c r="I192" s="128"/>
      <c r="J192" s="128"/>
      <c r="K192" s="128"/>
      <c r="L192" s="128"/>
      <c r="M192" s="127"/>
      <c r="N192" s="127"/>
      <c r="O192" s="128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</row>
    <row r="193" spans="1:249">
      <c r="A193" s="126"/>
      <c r="B193" s="127"/>
      <c r="C193" s="127"/>
      <c r="D193" s="127"/>
      <c r="E193" s="127"/>
      <c r="F193" s="128"/>
      <c r="G193" s="127"/>
      <c r="H193" s="128"/>
      <c r="I193" s="128"/>
      <c r="J193" s="128"/>
      <c r="K193" s="128"/>
      <c r="L193" s="128"/>
      <c r="M193" s="127"/>
      <c r="N193" s="127"/>
      <c r="O193" s="128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</row>
    <row r="194" spans="1:249">
      <c r="A194" s="126"/>
      <c r="B194" s="127"/>
      <c r="C194" s="127"/>
      <c r="D194" s="127"/>
      <c r="E194" s="127"/>
      <c r="F194" s="128"/>
      <c r="G194" s="127"/>
      <c r="H194" s="128"/>
      <c r="I194" s="128"/>
      <c r="J194" s="128"/>
      <c r="K194" s="128"/>
      <c r="L194" s="128"/>
      <c r="M194" s="127"/>
      <c r="N194" s="127"/>
      <c r="O194" s="128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</row>
    <row r="195" spans="1:249">
      <c r="A195" s="126"/>
      <c r="B195" s="127"/>
      <c r="C195" s="127"/>
      <c r="D195" s="127"/>
      <c r="E195" s="127"/>
      <c r="F195" s="128"/>
      <c r="G195" s="127"/>
      <c r="H195" s="128"/>
      <c r="I195" s="128"/>
      <c r="J195" s="128"/>
      <c r="K195" s="128"/>
      <c r="L195" s="128"/>
      <c r="M195" s="127"/>
      <c r="N195" s="127"/>
      <c r="O195" s="128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</row>
    <row r="196" spans="1:249">
      <c r="A196" s="126"/>
      <c r="B196" s="127"/>
      <c r="C196" s="127"/>
      <c r="D196" s="127"/>
      <c r="E196" s="127"/>
      <c r="F196" s="128"/>
      <c r="G196" s="127"/>
      <c r="H196" s="128"/>
      <c r="I196" s="128"/>
      <c r="J196" s="128"/>
      <c r="K196" s="128"/>
      <c r="L196" s="128"/>
      <c r="M196" s="127"/>
      <c r="N196" s="127"/>
      <c r="O196" s="128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</row>
    <row r="197" spans="1:249">
      <c r="A197" s="126"/>
      <c r="B197" s="127"/>
      <c r="C197" s="127"/>
      <c r="D197" s="127"/>
      <c r="E197" s="127"/>
      <c r="F197" s="128"/>
      <c r="G197" s="127"/>
      <c r="H197" s="128"/>
      <c r="I197" s="128"/>
      <c r="J197" s="128"/>
      <c r="K197" s="128"/>
      <c r="L197" s="128"/>
      <c r="M197" s="127"/>
      <c r="N197" s="127"/>
      <c r="O197" s="128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</row>
    <row r="198" spans="1:249">
      <c r="A198" s="126"/>
      <c r="B198" s="127"/>
      <c r="C198" s="127"/>
      <c r="D198" s="127"/>
      <c r="E198" s="127"/>
      <c r="F198" s="128"/>
      <c r="G198" s="127"/>
      <c r="H198" s="128"/>
      <c r="I198" s="128"/>
      <c r="J198" s="128"/>
      <c r="K198" s="128"/>
      <c r="L198" s="128"/>
      <c r="M198" s="127"/>
      <c r="N198" s="127"/>
      <c r="O198" s="128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</row>
    <row r="199" spans="1:249">
      <c r="A199" s="126"/>
      <c r="B199" s="127"/>
      <c r="C199" s="127"/>
      <c r="D199" s="127"/>
      <c r="E199" s="127"/>
      <c r="F199" s="128"/>
      <c r="G199" s="127"/>
      <c r="H199" s="128"/>
      <c r="I199" s="128"/>
      <c r="J199" s="128"/>
      <c r="K199" s="128"/>
      <c r="L199" s="128"/>
      <c r="M199" s="127"/>
      <c r="N199" s="127"/>
      <c r="O199" s="128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</row>
    <row r="200" spans="1:249">
      <c r="A200" s="126"/>
      <c r="B200" s="127"/>
      <c r="C200" s="127"/>
      <c r="D200" s="127"/>
      <c r="E200" s="127"/>
      <c r="F200" s="128"/>
      <c r="G200" s="127"/>
      <c r="H200" s="128"/>
      <c r="I200" s="128"/>
      <c r="J200" s="128"/>
      <c r="K200" s="128"/>
      <c r="L200" s="128"/>
      <c r="M200" s="127"/>
      <c r="N200" s="127"/>
      <c r="O200" s="128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</row>
    <row r="201" spans="1:249">
      <c r="A201" s="126"/>
      <c r="B201" s="127"/>
      <c r="C201" s="127"/>
      <c r="D201" s="127"/>
      <c r="E201" s="127"/>
      <c r="F201" s="128"/>
      <c r="G201" s="127"/>
      <c r="H201" s="128"/>
      <c r="I201" s="128"/>
      <c r="J201" s="128"/>
      <c r="K201" s="128"/>
      <c r="L201" s="128"/>
      <c r="M201" s="127"/>
      <c r="N201" s="127"/>
      <c r="O201" s="128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</row>
    <row r="202" spans="1:249">
      <c r="A202" s="126"/>
      <c r="B202" s="127"/>
      <c r="C202" s="127"/>
      <c r="D202" s="127"/>
      <c r="E202" s="127"/>
      <c r="F202" s="128"/>
      <c r="G202" s="127"/>
      <c r="H202" s="128"/>
      <c r="I202" s="128"/>
      <c r="J202" s="128"/>
      <c r="K202" s="128"/>
      <c r="L202" s="128"/>
      <c r="M202" s="127"/>
      <c r="N202" s="127"/>
      <c r="O202" s="128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pans="1:249">
      <c r="A203" s="126"/>
      <c r="B203" s="127"/>
      <c r="C203" s="127"/>
      <c r="D203" s="127"/>
      <c r="E203" s="127"/>
      <c r="F203" s="128"/>
      <c r="G203" s="127"/>
      <c r="H203" s="128"/>
      <c r="I203" s="128"/>
      <c r="J203" s="128"/>
      <c r="K203" s="128"/>
      <c r="L203" s="128"/>
      <c r="M203" s="127"/>
      <c r="N203" s="127"/>
      <c r="O203" s="128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</row>
    <row r="204" spans="1:249">
      <c r="A204" s="126"/>
      <c r="B204" s="127"/>
      <c r="C204" s="127"/>
      <c r="D204" s="127"/>
      <c r="E204" s="127"/>
      <c r="F204" s="128"/>
      <c r="G204" s="127"/>
      <c r="H204" s="128"/>
      <c r="I204" s="128"/>
      <c r="J204" s="128"/>
      <c r="K204" s="128"/>
      <c r="L204" s="128"/>
      <c r="M204" s="127"/>
      <c r="N204" s="127"/>
      <c r="O204" s="128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</row>
    <row r="205" spans="1:249">
      <c r="A205" s="126"/>
      <c r="B205" s="127"/>
      <c r="C205" s="127"/>
      <c r="D205" s="127"/>
      <c r="E205" s="127"/>
      <c r="F205" s="128"/>
      <c r="G205" s="127"/>
      <c r="H205" s="128"/>
      <c r="I205" s="128"/>
      <c r="J205" s="128"/>
      <c r="K205" s="128"/>
      <c r="L205" s="128"/>
      <c r="M205" s="127"/>
      <c r="N205" s="127"/>
      <c r="O205" s="128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</row>
    <row r="206" spans="1:249">
      <c r="A206" s="126"/>
      <c r="B206" s="127"/>
      <c r="C206" s="127"/>
      <c r="D206" s="127"/>
      <c r="E206" s="127"/>
      <c r="F206" s="128"/>
      <c r="G206" s="127"/>
      <c r="H206" s="128"/>
      <c r="I206" s="128"/>
      <c r="J206" s="128"/>
      <c r="K206" s="128"/>
      <c r="L206" s="128"/>
      <c r="M206" s="127"/>
      <c r="N206" s="127"/>
      <c r="O206" s="128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</row>
    <row r="207" spans="1:249">
      <c r="A207" s="126"/>
      <c r="B207" s="127"/>
      <c r="C207" s="127"/>
      <c r="D207" s="127"/>
      <c r="E207" s="127"/>
      <c r="F207" s="128"/>
      <c r="G207" s="127"/>
      <c r="H207" s="128"/>
      <c r="I207" s="128"/>
      <c r="J207" s="128"/>
      <c r="K207" s="128"/>
      <c r="L207" s="128"/>
      <c r="M207" s="127"/>
      <c r="N207" s="127"/>
      <c r="O207" s="128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</row>
    <row r="208" spans="1:249">
      <c r="A208" s="126"/>
      <c r="B208" s="127"/>
      <c r="C208" s="127"/>
      <c r="D208" s="127"/>
      <c r="E208" s="127"/>
      <c r="F208" s="128"/>
      <c r="G208" s="127"/>
      <c r="H208" s="128"/>
      <c r="I208" s="128"/>
      <c r="J208" s="128"/>
      <c r="K208" s="128"/>
      <c r="L208" s="128"/>
      <c r="M208" s="127"/>
      <c r="N208" s="127"/>
      <c r="O208" s="128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</row>
    <row r="209" spans="1:249">
      <c r="A209" s="126"/>
      <c r="B209" s="127"/>
      <c r="C209" s="127"/>
      <c r="D209" s="127"/>
      <c r="E209" s="127"/>
      <c r="F209" s="128"/>
      <c r="G209" s="127"/>
      <c r="H209" s="128"/>
      <c r="I209" s="128"/>
      <c r="J209" s="128"/>
      <c r="K209" s="128"/>
      <c r="L209" s="128"/>
      <c r="M209" s="127"/>
      <c r="N209" s="127"/>
      <c r="O209" s="128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</row>
    <row r="210" spans="1:249">
      <c r="A210" s="126"/>
      <c r="B210" s="127"/>
      <c r="C210" s="127"/>
      <c r="D210" s="127"/>
      <c r="E210" s="127"/>
      <c r="F210" s="128"/>
      <c r="G210" s="127"/>
      <c r="H210" s="128"/>
      <c r="I210" s="128"/>
      <c r="J210" s="128"/>
      <c r="K210" s="128"/>
      <c r="L210" s="128"/>
      <c r="M210" s="127"/>
      <c r="N210" s="127"/>
      <c r="O210" s="128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</row>
    <row r="211" spans="1:249">
      <c r="A211" s="126"/>
      <c r="B211" s="127"/>
      <c r="C211" s="127"/>
      <c r="D211" s="127"/>
      <c r="E211" s="127"/>
      <c r="F211" s="128"/>
      <c r="G211" s="127"/>
      <c r="H211" s="128"/>
      <c r="I211" s="128"/>
      <c r="J211" s="128"/>
      <c r="K211" s="128"/>
      <c r="L211" s="128"/>
      <c r="M211" s="127"/>
      <c r="N211" s="127"/>
      <c r="O211" s="128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</row>
    <row r="212" spans="1:249">
      <c r="A212" s="126"/>
      <c r="B212" s="127"/>
      <c r="C212" s="127"/>
      <c r="D212" s="127"/>
      <c r="E212" s="127"/>
      <c r="F212" s="128"/>
      <c r="G212" s="127"/>
      <c r="H212" s="128"/>
      <c r="I212" s="128"/>
      <c r="J212" s="128"/>
      <c r="K212" s="128"/>
      <c r="L212" s="128"/>
      <c r="M212" s="127"/>
      <c r="N212" s="127"/>
      <c r="O212" s="128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</row>
    <row r="213" spans="1:249">
      <c r="A213" s="126"/>
      <c r="B213" s="127"/>
      <c r="C213" s="127"/>
      <c r="D213" s="127"/>
      <c r="E213" s="127"/>
      <c r="F213" s="128"/>
      <c r="G213" s="127"/>
      <c r="H213" s="128"/>
      <c r="I213" s="128"/>
      <c r="J213" s="128"/>
      <c r="K213" s="128"/>
      <c r="L213" s="128"/>
      <c r="M213" s="127"/>
      <c r="N213" s="127"/>
      <c r="O213" s="128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</row>
    <row r="214" spans="1:249">
      <c r="A214" s="126"/>
      <c r="B214" s="127"/>
      <c r="C214" s="127"/>
      <c r="D214" s="127"/>
      <c r="E214" s="127"/>
      <c r="F214" s="128"/>
      <c r="G214" s="127"/>
      <c r="H214" s="128"/>
      <c r="I214" s="128"/>
      <c r="J214" s="128"/>
      <c r="K214" s="128"/>
      <c r="L214" s="128"/>
      <c r="M214" s="127"/>
      <c r="N214" s="127"/>
      <c r="O214" s="128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pans="1:249">
      <c r="A215" s="126"/>
      <c r="B215" s="127"/>
      <c r="C215" s="127"/>
      <c r="D215" s="127"/>
      <c r="E215" s="127"/>
      <c r="F215" s="128"/>
      <c r="G215" s="127"/>
      <c r="H215" s="128"/>
      <c r="I215" s="128"/>
      <c r="J215" s="128"/>
      <c r="K215" s="128"/>
      <c r="L215" s="128"/>
      <c r="M215" s="127"/>
      <c r="N215" s="127"/>
      <c r="O215" s="128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</row>
    <row r="216" spans="1:249">
      <c r="A216" s="126"/>
      <c r="B216" s="127"/>
      <c r="C216" s="127"/>
      <c r="D216" s="127"/>
      <c r="E216" s="127"/>
      <c r="F216" s="128"/>
      <c r="G216" s="127"/>
      <c r="H216" s="128"/>
      <c r="I216" s="128"/>
      <c r="J216" s="128"/>
      <c r="K216" s="128"/>
      <c r="L216" s="128"/>
      <c r="M216" s="127"/>
      <c r="N216" s="127"/>
      <c r="O216" s="128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</row>
    <row r="217" spans="1:249">
      <c r="A217" s="126"/>
      <c r="B217" s="127"/>
      <c r="C217" s="127"/>
      <c r="D217" s="127"/>
      <c r="E217" s="127"/>
      <c r="F217" s="128"/>
      <c r="G217" s="127"/>
      <c r="H217" s="128"/>
      <c r="I217" s="128"/>
      <c r="J217" s="128"/>
      <c r="K217" s="128"/>
      <c r="L217" s="128"/>
      <c r="M217" s="127"/>
      <c r="N217" s="127"/>
      <c r="O217" s="128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pans="1:249">
      <c r="A218" s="126"/>
      <c r="B218" s="127"/>
      <c r="C218" s="127"/>
      <c r="D218" s="127"/>
      <c r="E218" s="127"/>
      <c r="F218" s="128"/>
      <c r="G218" s="127"/>
      <c r="H218" s="128"/>
      <c r="I218" s="128"/>
      <c r="J218" s="128"/>
      <c r="K218" s="128"/>
      <c r="L218" s="128"/>
      <c r="M218" s="127"/>
      <c r="N218" s="127"/>
      <c r="O218" s="128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</row>
    <row r="219" spans="1:249">
      <c r="A219" s="126"/>
      <c r="B219" s="127"/>
      <c r="C219" s="127"/>
      <c r="D219" s="127"/>
      <c r="E219" s="127"/>
      <c r="F219" s="128"/>
      <c r="G219" s="127"/>
      <c r="H219" s="128"/>
      <c r="I219" s="128"/>
      <c r="J219" s="128"/>
      <c r="K219" s="128"/>
      <c r="L219" s="128"/>
      <c r="M219" s="127"/>
      <c r="N219" s="127"/>
      <c r="O219" s="128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</row>
    <row r="220" spans="1:249">
      <c r="A220" s="126"/>
      <c r="B220" s="127"/>
      <c r="C220" s="127"/>
      <c r="D220" s="127"/>
      <c r="E220" s="127"/>
      <c r="F220" s="128"/>
      <c r="G220" s="127"/>
      <c r="H220" s="128"/>
      <c r="I220" s="128"/>
      <c r="J220" s="128"/>
      <c r="K220" s="128"/>
      <c r="L220" s="128"/>
      <c r="M220" s="127"/>
      <c r="N220" s="127"/>
      <c r="O220" s="128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</row>
    <row r="221" spans="1:249">
      <c r="A221" s="126"/>
      <c r="B221" s="127"/>
      <c r="C221" s="127"/>
      <c r="D221" s="127"/>
      <c r="E221" s="127"/>
      <c r="F221" s="128"/>
      <c r="G221" s="127"/>
      <c r="H221" s="128"/>
      <c r="I221" s="128"/>
      <c r="J221" s="128"/>
      <c r="K221" s="128"/>
      <c r="L221" s="128"/>
      <c r="M221" s="127"/>
      <c r="N221" s="127"/>
      <c r="O221" s="128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</row>
    <row r="222" spans="1:249">
      <c r="A222" s="126"/>
      <c r="B222" s="127"/>
      <c r="C222" s="127"/>
      <c r="D222" s="127"/>
      <c r="E222" s="127"/>
      <c r="F222" s="128"/>
      <c r="G222" s="127"/>
      <c r="H222" s="128"/>
      <c r="I222" s="128"/>
      <c r="J222" s="128"/>
      <c r="K222" s="128"/>
      <c r="L222" s="128"/>
      <c r="M222" s="127"/>
      <c r="N222" s="127"/>
      <c r="O222" s="128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</row>
    <row r="223" spans="1:249">
      <c r="A223" s="126"/>
      <c r="B223" s="127"/>
      <c r="C223" s="127"/>
      <c r="D223" s="127"/>
      <c r="E223" s="127"/>
      <c r="F223" s="128"/>
      <c r="G223" s="127"/>
      <c r="H223" s="128"/>
      <c r="I223" s="128"/>
      <c r="J223" s="128"/>
      <c r="K223" s="128"/>
      <c r="L223" s="128"/>
      <c r="M223" s="127"/>
      <c r="N223" s="127"/>
      <c r="O223" s="128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</row>
    <row r="224" spans="1:249">
      <c r="A224" s="126"/>
      <c r="B224" s="127"/>
      <c r="C224" s="127"/>
      <c r="D224" s="127"/>
      <c r="E224" s="127"/>
      <c r="F224" s="128"/>
      <c r="G224" s="127"/>
      <c r="H224" s="128"/>
      <c r="I224" s="128"/>
      <c r="J224" s="128"/>
      <c r="K224" s="128"/>
      <c r="L224" s="128"/>
      <c r="M224" s="127"/>
      <c r="N224" s="127"/>
      <c r="O224" s="128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</row>
    <row r="225" spans="1:249">
      <c r="A225" s="126"/>
      <c r="B225" s="127"/>
      <c r="C225" s="127"/>
      <c r="D225" s="127"/>
      <c r="E225" s="127"/>
      <c r="F225" s="128"/>
      <c r="G225" s="127"/>
      <c r="H225" s="128"/>
      <c r="I225" s="128"/>
      <c r="J225" s="128"/>
      <c r="K225" s="128"/>
      <c r="L225" s="128"/>
      <c r="M225" s="127"/>
      <c r="N225" s="127"/>
      <c r="O225" s="128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</row>
    <row r="226" spans="1:249">
      <c r="A226" s="126"/>
      <c r="B226" s="127"/>
      <c r="C226" s="127"/>
      <c r="D226" s="127"/>
      <c r="E226" s="127"/>
      <c r="F226" s="128"/>
      <c r="G226" s="127"/>
      <c r="H226" s="128"/>
      <c r="I226" s="128"/>
      <c r="J226" s="128"/>
      <c r="K226" s="128"/>
      <c r="L226" s="128"/>
      <c r="M226" s="127"/>
      <c r="N226" s="127"/>
      <c r="O226" s="128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spans="1:249">
      <c r="A227" s="126"/>
      <c r="B227" s="127"/>
      <c r="C227" s="127"/>
      <c r="D227" s="127"/>
      <c r="E227" s="127"/>
      <c r="F227" s="128"/>
      <c r="G227" s="127"/>
      <c r="H227" s="128"/>
      <c r="I227" s="128"/>
      <c r="J227" s="128"/>
      <c r="K227" s="128"/>
      <c r="L227" s="128"/>
      <c r="M227" s="127"/>
      <c r="N227" s="127"/>
      <c r="O227" s="128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</row>
    <row r="228" spans="1:249">
      <c r="A228" s="126"/>
      <c r="B228" s="127"/>
      <c r="C228" s="127"/>
      <c r="D228" s="127"/>
      <c r="E228" s="127"/>
      <c r="F228" s="128"/>
      <c r="G228" s="127"/>
      <c r="H228" s="128"/>
      <c r="I228" s="128"/>
      <c r="J228" s="128"/>
      <c r="K228" s="128"/>
      <c r="L228" s="128"/>
      <c r="M228" s="127"/>
      <c r="N228" s="127"/>
      <c r="O228" s="128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</row>
    <row r="229" spans="1:249">
      <c r="A229" s="126"/>
      <c r="B229" s="127"/>
      <c r="C229" s="127"/>
      <c r="D229" s="127"/>
      <c r="E229" s="127"/>
      <c r="F229" s="128"/>
      <c r="G229" s="127"/>
      <c r="H229" s="128"/>
      <c r="I229" s="128"/>
      <c r="J229" s="128"/>
      <c r="K229" s="128"/>
      <c r="L229" s="128"/>
      <c r="M229" s="127"/>
      <c r="N229" s="127"/>
      <c r="O229" s="128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</row>
    <row r="230" spans="1:249">
      <c r="A230" s="126"/>
      <c r="B230" s="127"/>
      <c r="C230" s="127"/>
      <c r="D230" s="127"/>
      <c r="E230" s="127"/>
      <c r="F230" s="128"/>
      <c r="G230" s="127"/>
      <c r="H230" s="128"/>
      <c r="I230" s="128"/>
      <c r="J230" s="128"/>
      <c r="K230" s="128"/>
      <c r="L230" s="128"/>
      <c r="M230" s="127"/>
      <c r="N230" s="127"/>
      <c r="O230" s="128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</row>
    <row r="231" spans="1:249">
      <c r="A231" s="126"/>
      <c r="B231" s="127"/>
      <c r="C231" s="127"/>
      <c r="D231" s="127"/>
      <c r="E231" s="127"/>
      <c r="F231" s="128"/>
      <c r="G231" s="127"/>
      <c r="H231" s="128"/>
      <c r="I231" s="128"/>
      <c r="J231" s="128"/>
      <c r="K231" s="128"/>
      <c r="L231" s="128"/>
      <c r="M231" s="127"/>
      <c r="N231" s="127"/>
      <c r="O231" s="128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</row>
    <row r="232" spans="1:249">
      <c r="A232" s="126"/>
      <c r="B232" s="127"/>
      <c r="C232" s="127"/>
      <c r="D232" s="127"/>
      <c r="E232" s="127"/>
      <c r="F232" s="128"/>
      <c r="G232" s="127"/>
      <c r="H232" s="128"/>
      <c r="I232" s="128"/>
      <c r="J232" s="128"/>
      <c r="K232" s="128"/>
      <c r="L232" s="128"/>
      <c r="M232" s="127"/>
      <c r="N232" s="127"/>
      <c r="O232" s="128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</row>
    <row r="233" spans="1:249">
      <c r="A233" s="126"/>
      <c r="B233" s="127"/>
      <c r="C233" s="127"/>
      <c r="D233" s="127"/>
      <c r="E233" s="127"/>
      <c r="F233" s="128"/>
      <c r="G233" s="127"/>
      <c r="H233" s="128"/>
      <c r="I233" s="128"/>
      <c r="J233" s="128"/>
      <c r="K233" s="128"/>
      <c r="L233" s="128"/>
      <c r="M233" s="127"/>
      <c r="N233" s="127"/>
      <c r="O233" s="128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</row>
    <row r="234" spans="1:249">
      <c r="A234" s="126"/>
      <c r="B234" s="127"/>
      <c r="C234" s="127"/>
      <c r="D234" s="127"/>
      <c r="E234" s="127"/>
      <c r="F234" s="128"/>
      <c r="G234" s="127"/>
      <c r="H234" s="128"/>
      <c r="I234" s="128"/>
      <c r="J234" s="128"/>
      <c r="K234" s="128"/>
      <c r="L234" s="128"/>
      <c r="M234" s="127"/>
      <c r="N234" s="127"/>
      <c r="O234" s="128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</row>
    <row r="235" spans="1:249">
      <c r="A235" s="126"/>
      <c r="B235" s="127"/>
      <c r="C235" s="127"/>
      <c r="D235" s="127"/>
      <c r="E235" s="127"/>
      <c r="F235" s="128"/>
      <c r="G235" s="127"/>
      <c r="H235" s="128"/>
      <c r="I235" s="128"/>
      <c r="J235" s="128"/>
      <c r="K235" s="128"/>
      <c r="L235" s="128"/>
      <c r="M235" s="127"/>
      <c r="N235" s="127"/>
      <c r="O235" s="128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</row>
    <row r="236" spans="1:249">
      <c r="A236" s="126"/>
      <c r="B236" s="127"/>
      <c r="C236" s="127"/>
      <c r="D236" s="127"/>
      <c r="E236" s="127"/>
      <c r="F236" s="128"/>
      <c r="G236" s="127"/>
      <c r="H236" s="128"/>
      <c r="I236" s="128"/>
      <c r="J236" s="128"/>
      <c r="K236" s="128"/>
      <c r="L236" s="128"/>
      <c r="M236" s="127"/>
      <c r="N236" s="127"/>
      <c r="O236" s="128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</row>
    <row r="237" spans="1:249">
      <c r="A237" s="126"/>
      <c r="B237" s="127"/>
      <c r="C237" s="127"/>
      <c r="D237" s="127"/>
      <c r="E237" s="127"/>
      <c r="F237" s="128"/>
      <c r="G237" s="127"/>
      <c r="H237" s="128"/>
      <c r="I237" s="128"/>
      <c r="J237" s="128"/>
      <c r="K237" s="128"/>
      <c r="L237" s="128"/>
      <c r="M237" s="127"/>
      <c r="N237" s="127"/>
      <c r="O237" s="128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</row>
    <row r="238" spans="1:249">
      <c r="A238" s="126"/>
      <c r="B238" s="127"/>
      <c r="C238" s="127"/>
      <c r="D238" s="127"/>
      <c r="E238" s="127"/>
      <c r="F238" s="128"/>
      <c r="G238" s="127"/>
      <c r="H238" s="128"/>
      <c r="I238" s="128"/>
      <c r="J238" s="128"/>
      <c r="K238" s="128"/>
      <c r="L238" s="128"/>
      <c r="M238" s="127"/>
      <c r="N238" s="127"/>
      <c r="O238" s="128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</row>
    <row r="239" spans="1:249">
      <c r="A239" s="126"/>
      <c r="B239" s="127"/>
      <c r="C239" s="127"/>
      <c r="D239" s="127"/>
      <c r="E239" s="127"/>
      <c r="F239" s="128"/>
      <c r="G239" s="127"/>
      <c r="H239" s="128"/>
      <c r="I239" s="128"/>
      <c r="J239" s="128"/>
      <c r="K239" s="128"/>
      <c r="L239" s="128"/>
      <c r="M239" s="127"/>
      <c r="N239" s="127"/>
      <c r="O239" s="128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</row>
    <row r="240" spans="1:249">
      <c r="A240" s="126"/>
      <c r="B240" s="127"/>
      <c r="C240" s="127"/>
      <c r="D240" s="127"/>
      <c r="E240" s="127"/>
      <c r="F240" s="128"/>
      <c r="G240" s="127"/>
      <c r="H240" s="128"/>
      <c r="I240" s="128"/>
      <c r="J240" s="128"/>
      <c r="K240" s="128"/>
      <c r="L240" s="128"/>
      <c r="M240" s="127"/>
      <c r="N240" s="127"/>
      <c r="O240" s="128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</row>
    <row r="241" spans="1:249">
      <c r="A241" s="126"/>
      <c r="B241" s="127"/>
      <c r="C241" s="127"/>
      <c r="D241" s="127"/>
      <c r="E241" s="127"/>
      <c r="F241" s="128"/>
      <c r="G241" s="127"/>
      <c r="H241" s="128"/>
      <c r="I241" s="128"/>
      <c r="J241" s="128"/>
      <c r="K241" s="128"/>
      <c r="L241" s="128"/>
      <c r="M241" s="127"/>
      <c r="N241" s="127"/>
      <c r="O241" s="128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</row>
    <row r="242" spans="1:249">
      <c r="A242" s="126"/>
      <c r="B242" s="127"/>
      <c r="C242" s="127"/>
      <c r="D242" s="127"/>
      <c r="E242" s="127"/>
      <c r="F242" s="128"/>
      <c r="G242" s="127"/>
      <c r="H242" s="128"/>
      <c r="I242" s="128"/>
      <c r="J242" s="128"/>
      <c r="K242" s="128"/>
      <c r="L242" s="128"/>
      <c r="M242" s="127"/>
      <c r="N242" s="127"/>
      <c r="O242" s="128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</row>
    <row r="243" spans="1:249">
      <c r="A243" s="126"/>
      <c r="B243" s="127"/>
      <c r="C243" s="127"/>
      <c r="D243" s="127"/>
      <c r="E243" s="127"/>
      <c r="F243" s="128"/>
      <c r="G243" s="127"/>
      <c r="H243" s="128"/>
      <c r="I243" s="128"/>
      <c r="J243" s="128"/>
      <c r="K243" s="128"/>
      <c r="L243" s="128"/>
      <c r="M243" s="127"/>
      <c r="N243" s="127"/>
      <c r="O243" s="128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</row>
    <row r="244" spans="1:249">
      <c r="A244" s="126"/>
      <c r="B244" s="127"/>
      <c r="C244" s="127"/>
      <c r="D244" s="127"/>
      <c r="E244" s="127"/>
      <c r="F244" s="128"/>
      <c r="G244" s="127"/>
      <c r="H244" s="128"/>
      <c r="I244" s="128"/>
      <c r="J244" s="128"/>
      <c r="K244" s="128"/>
      <c r="L244" s="128"/>
      <c r="M244" s="127"/>
      <c r="N244" s="127"/>
      <c r="O244" s="128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</row>
    <row r="245" spans="1:249">
      <c r="A245" s="126"/>
      <c r="B245" s="127"/>
      <c r="C245" s="127"/>
      <c r="D245" s="127"/>
      <c r="E245" s="127"/>
      <c r="F245" s="128"/>
      <c r="G245" s="127"/>
      <c r="H245" s="128"/>
      <c r="I245" s="128"/>
      <c r="J245" s="128"/>
      <c r="K245" s="128"/>
      <c r="L245" s="128"/>
      <c r="M245" s="127"/>
      <c r="N245" s="127"/>
      <c r="O245" s="128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</row>
    <row r="246" spans="1:249">
      <c r="A246" s="126"/>
      <c r="B246" s="127"/>
      <c r="C246" s="127"/>
      <c r="D246" s="127"/>
      <c r="E246" s="127"/>
      <c r="F246" s="128"/>
      <c r="G246" s="127"/>
      <c r="H246" s="128"/>
      <c r="I246" s="128"/>
      <c r="J246" s="128"/>
      <c r="K246" s="128"/>
      <c r="L246" s="128"/>
      <c r="M246" s="127"/>
      <c r="N246" s="127"/>
      <c r="O246" s="128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49">
      <c r="A247" s="126"/>
      <c r="B247" s="127"/>
      <c r="C247" s="127"/>
      <c r="D247" s="127"/>
      <c r="E247" s="127"/>
      <c r="F247" s="128"/>
      <c r="G247" s="127"/>
      <c r="H247" s="128"/>
      <c r="I247" s="128"/>
      <c r="J247" s="128"/>
      <c r="K247" s="128"/>
      <c r="L247" s="128"/>
      <c r="M247" s="127"/>
      <c r="N247" s="127"/>
      <c r="O247" s="128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</row>
    <row r="248" spans="1:249">
      <c r="A248" s="126"/>
      <c r="B248" s="127"/>
      <c r="C248" s="127"/>
      <c r="D248" s="127"/>
      <c r="E248" s="127"/>
      <c r="F248" s="128"/>
      <c r="G248" s="127"/>
      <c r="H248" s="128"/>
      <c r="I248" s="128"/>
      <c r="J248" s="128"/>
      <c r="K248" s="128"/>
      <c r="L248" s="128"/>
      <c r="M248" s="127"/>
      <c r="N248" s="127"/>
      <c r="O248" s="128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</row>
    <row r="249" spans="1:249">
      <c r="A249" s="126"/>
      <c r="B249" s="127"/>
      <c r="C249" s="127"/>
      <c r="D249" s="127"/>
      <c r="E249" s="127"/>
      <c r="F249" s="128"/>
      <c r="G249" s="127"/>
      <c r="H249" s="128"/>
      <c r="I249" s="128"/>
      <c r="J249" s="128"/>
      <c r="K249" s="128"/>
      <c r="L249" s="128"/>
      <c r="M249" s="127"/>
      <c r="N249" s="127"/>
      <c r="O249" s="128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</row>
    <row r="250" spans="1:249">
      <c r="A250" s="126"/>
      <c r="B250" s="127"/>
      <c r="C250" s="127"/>
      <c r="D250" s="127"/>
      <c r="E250" s="127"/>
      <c r="F250" s="128"/>
      <c r="G250" s="127"/>
      <c r="H250" s="128"/>
      <c r="I250" s="128"/>
      <c r="J250" s="128"/>
      <c r="K250" s="128"/>
      <c r="L250" s="128"/>
      <c r="M250" s="127"/>
      <c r="N250" s="127"/>
      <c r="O250" s="128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</row>
    <row r="251" spans="1:249">
      <c r="A251" s="126"/>
      <c r="B251" s="127"/>
      <c r="C251" s="127"/>
      <c r="D251" s="127"/>
      <c r="E251" s="127"/>
      <c r="F251" s="128"/>
      <c r="G251" s="127"/>
      <c r="H251" s="128"/>
      <c r="I251" s="128"/>
      <c r="J251" s="128"/>
      <c r="K251" s="128"/>
      <c r="L251" s="128"/>
      <c r="M251" s="127"/>
      <c r="N251" s="127"/>
      <c r="O251" s="128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</row>
    <row r="252" spans="1:249">
      <c r="A252" s="126"/>
      <c r="B252" s="127"/>
      <c r="C252" s="127"/>
      <c r="D252" s="127"/>
      <c r="E252" s="127"/>
      <c r="F252" s="128"/>
      <c r="G252" s="127"/>
      <c r="H252" s="128"/>
      <c r="I252" s="128"/>
      <c r="J252" s="128"/>
      <c r="K252" s="128"/>
      <c r="L252" s="128"/>
      <c r="M252" s="127"/>
      <c r="N252" s="127"/>
      <c r="O252" s="128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</row>
    <row r="253" spans="1:249">
      <c r="A253" s="126"/>
      <c r="B253" s="127"/>
      <c r="C253" s="127"/>
      <c r="D253" s="127"/>
      <c r="E253" s="127"/>
      <c r="F253" s="128"/>
      <c r="G253" s="127"/>
      <c r="H253" s="128"/>
      <c r="I253" s="128"/>
      <c r="J253" s="128"/>
      <c r="K253" s="128"/>
      <c r="L253" s="128"/>
      <c r="M253" s="127"/>
      <c r="N253" s="127"/>
      <c r="O253" s="128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</row>
    <row r="254" spans="1:249">
      <c r="A254" s="126"/>
      <c r="B254" s="127"/>
      <c r="C254" s="127"/>
      <c r="D254" s="127"/>
      <c r="E254" s="127"/>
      <c r="F254" s="128"/>
      <c r="G254" s="127"/>
      <c r="H254" s="128"/>
      <c r="I254" s="128"/>
      <c r="J254" s="128"/>
      <c r="K254" s="128"/>
      <c r="L254" s="128"/>
      <c r="M254" s="127"/>
      <c r="N254" s="127"/>
      <c r="O254" s="128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</row>
    <row r="255" spans="1:249">
      <c r="A255" s="126"/>
      <c r="B255" s="127"/>
      <c r="C255" s="127"/>
      <c r="D255" s="127"/>
      <c r="E255" s="127"/>
      <c r="F255" s="128"/>
      <c r="G255" s="127"/>
      <c r="H255" s="128"/>
      <c r="I255" s="128"/>
      <c r="J255" s="128"/>
      <c r="K255" s="128"/>
      <c r="L255" s="128"/>
      <c r="M255" s="127"/>
      <c r="N255" s="127"/>
      <c r="O255" s="128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</row>
    <row r="256" spans="1:249">
      <c r="A256" s="126"/>
      <c r="B256" s="127"/>
      <c r="C256" s="127"/>
      <c r="D256" s="127"/>
      <c r="E256" s="127"/>
      <c r="F256" s="128"/>
      <c r="G256" s="127"/>
      <c r="H256" s="128"/>
      <c r="I256" s="128"/>
      <c r="J256" s="128"/>
      <c r="K256" s="128"/>
      <c r="L256" s="128"/>
      <c r="M256" s="127"/>
      <c r="N256" s="127"/>
      <c r="O256" s="128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</row>
  </sheetData>
  <mergeCells count="18">
    <mergeCell ref="D3:F3"/>
    <mergeCell ref="J3:L3"/>
    <mergeCell ref="M3:O3"/>
    <mergeCell ref="J4:J5"/>
    <mergeCell ref="M4:M5"/>
    <mergeCell ref="A11:B11"/>
    <mergeCell ref="A1:O1"/>
    <mergeCell ref="B3:C3"/>
    <mergeCell ref="G3:I3"/>
    <mergeCell ref="H4:I4"/>
    <mergeCell ref="E4:F4"/>
    <mergeCell ref="B4:B5"/>
    <mergeCell ref="C4:C5"/>
    <mergeCell ref="D4:D5"/>
    <mergeCell ref="G4:G5"/>
    <mergeCell ref="A3:A5"/>
    <mergeCell ref="K4:L4"/>
    <mergeCell ref="N4:O4"/>
  </mergeCells>
  <phoneticPr fontId="9" type="noConversion"/>
  <pageMargins left="0.98425196850393704" right="0.94488188976377963" top="0.51181102362204722" bottom="0.78740157480314965" header="0.39370078740157483" footer="2.1259842519685042"/>
  <pageSetup paperSize="9" scale="59" firstPageNumber="116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34</vt:i4>
      </vt:variant>
      <vt:variant>
        <vt:lpstr>이름이 지정된 범위</vt:lpstr>
      </vt:variant>
      <vt:variant>
        <vt:i4>32</vt:i4>
      </vt:variant>
    </vt:vector>
  </HeadingPairs>
  <TitlesOfParts>
    <vt:vector size="66" baseType="lpstr">
      <vt:lpstr>1. 농가및농가인구</vt:lpstr>
      <vt:lpstr>2.경지면적</vt:lpstr>
      <vt:lpstr>2-1. 경지규모별 농가</vt:lpstr>
      <vt:lpstr>3.농업진흥지역 지정</vt:lpstr>
      <vt:lpstr>4.식량작물생산량(정곡)</vt:lpstr>
      <vt:lpstr>4-1.미곡</vt:lpstr>
      <vt:lpstr>4-2.맥류</vt:lpstr>
      <vt:lpstr>4-3.잡곡</vt:lpstr>
      <vt:lpstr>4-4.두류</vt:lpstr>
      <vt:lpstr>4-5.서류</vt:lpstr>
      <vt:lpstr>5.채소류생산량</vt:lpstr>
      <vt:lpstr>6.특용작물생산량</vt:lpstr>
      <vt:lpstr>7.과실류생산량</vt:lpstr>
      <vt:lpstr>8.농업협동조합</vt:lpstr>
      <vt:lpstr>9.농업용 기계보유</vt:lpstr>
      <vt:lpstr>10.가축현황</vt:lpstr>
      <vt:lpstr>11.가축전염병발생</vt:lpstr>
      <vt:lpstr>12.수의사현황</vt:lpstr>
      <vt:lpstr>13.도축검사</vt:lpstr>
      <vt:lpstr>14. 축산물 위생관계업소</vt:lpstr>
      <vt:lpstr>15.임산물생산량</vt:lpstr>
      <vt:lpstr>16.입목벌채 허가(신고)</vt:lpstr>
      <vt:lpstr>17.수렵</vt:lpstr>
      <vt:lpstr>18.조림</vt:lpstr>
      <vt:lpstr>19.불법산림훼손피해</vt:lpstr>
      <vt:lpstr>20.어가및어가인구</vt:lpstr>
      <vt:lpstr>21.어선보유</vt:lpstr>
      <vt:lpstr>22.수산물어획고</vt:lpstr>
      <vt:lpstr>23.수산물가공품생산고</vt:lpstr>
      <vt:lpstr>24.수산물생산량</vt:lpstr>
      <vt:lpstr>25.수산물계통판매고</vt:lpstr>
      <vt:lpstr>26.수산업협동조합 현황</vt:lpstr>
      <vt:lpstr>27.친환경농산물인증현황</vt:lpstr>
      <vt:lpstr>28.친환경 농·축산물 출하현황</vt:lpstr>
      <vt:lpstr>'1. 농가및농가인구'!Print_Area</vt:lpstr>
      <vt:lpstr>'10.가축현황'!Print_Area</vt:lpstr>
      <vt:lpstr>'11.가축전염병발생'!Print_Area</vt:lpstr>
      <vt:lpstr>'12.수의사현황'!Print_Area</vt:lpstr>
      <vt:lpstr>'13.도축검사'!Print_Area</vt:lpstr>
      <vt:lpstr>'14. 축산물 위생관계업소'!Print_Area</vt:lpstr>
      <vt:lpstr>'15.임산물생산량'!Print_Area</vt:lpstr>
      <vt:lpstr>'16.입목벌채 허가(신고)'!Print_Area</vt:lpstr>
      <vt:lpstr>'17.수렵'!Print_Area</vt:lpstr>
      <vt:lpstr>'18.조림'!Print_Area</vt:lpstr>
      <vt:lpstr>'19.불법산림훼손피해'!Print_Area</vt:lpstr>
      <vt:lpstr>'2.경지면적'!Print_Area</vt:lpstr>
      <vt:lpstr>'20.어가및어가인구'!Print_Area</vt:lpstr>
      <vt:lpstr>'2-1. 경지규모별 농가'!Print_Area</vt:lpstr>
      <vt:lpstr>'21.어선보유'!Print_Area</vt:lpstr>
      <vt:lpstr>'23.수산물가공품생산고'!Print_Area</vt:lpstr>
      <vt:lpstr>'24.수산물생산량'!Print_Area</vt:lpstr>
      <vt:lpstr>'25.수산물계통판매고'!Print_Area</vt:lpstr>
      <vt:lpstr>'26.수산업협동조합 현황'!Print_Area</vt:lpstr>
      <vt:lpstr>'27.친환경농산물인증현황'!Print_Area</vt:lpstr>
      <vt:lpstr>'28.친환경 농·축산물 출하현황'!Print_Area</vt:lpstr>
      <vt:lpstr>'3.농업진흥지역 지정'!Print_Area</vt:lpstr>
      <vt:lpstr>'4.식량작물생산량(정곡)'!Print_Area</vt:lpstr>
      <vt:lpstr>'4-1.미곡'!Print_Area</vt:lpstr>
      <vt:lpstr>'4-2.맥류'!Print_Area</vt:lpstr>
      <vt:lpstr>'4-3.잡곡'!Print_Area</vt:lpstr>
      <vt:lpstr>'4-4.두류'!Print_Area</vt:lpstr>
      <vt:lpstr>'4-5.서류'!Print_Area</vt:lpstr>
      <vt:lpstr>'5.채소류생산량'!Print_Area</vt:lpstr>
      <vt:lpstr>'6.특용작물생산량'!Print_Area</vt:lpstr>
      <vt:lpstr>'7.과실류생산량'!Print_Area</vt:lpstr>
      <vt:lpstr>'8.농업협동조합'!Print_Area</vt:lpstr>
    </vt:vector>
  </TitlesOfParts>
  <Company>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Masterpc</dc:creator>
  <cp:lastModifiedBy>MYPC</cp:lastModifiedBy>
  <cp:lastPrinted>2020-04-24T00:23:21Z</cp:lastPrinted>
  <dcterms:created xsi:type="dcterms:W3CDTF">2013-01-14T11:41:51Z</dcterms:created>
  <dcterms:modified xsi:type="dcterms:W3CDTF">2021-02-26T04:17:02Z</dcterms:modified>
</cp:coreProperties>
</file>